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W:\AA_QUOTES\Budget Quotes_Price Lists\"/>
    </mc:Choice>
  </mc:AlternateContent>
  <xr:revisionPtr revIDLastSave="0" documentId="13_ncr:1_{5447EA1D-BA5E-466E-B235-5D0DEE609730}" xr6:coauthVersionLast="47" xr6:coauthVersionMax="47" xr10:uidLastSave="{00000000-0000-0000-0000-000000000000}"/>
  <bookViews>
    <workbookView xWindow="-120" yWindow="-16320" windowWidth="29040" windowHeight="15720" xr2:uid="{00000000-000D-0000-FFFF-FFFF00000000}"/>
  </bookViews>
  <sheets>
    <sheet name="Bedside Tables" sheetId="4" r:id="rId1"/>
    <sheet name="Value Bedside Tables - White" sheetId="5" r:id="rId2"/>
  </sheets>
  <definedNames>
    <definedName name="ColumnTitle1" localSheetId="0">#REF!</definedName>
    <definedName name="ColumnTitle1" localSheetId="1">#REF!</definedName>
    <definedName name="ColumnTitle1">#REF!</definedName>
    <definedName name="ColumnTitleRegion1..B11.1">#REF!</definedName>
    <definedName name="ColumnTitleRegion2..G14.1">#REF!</definedName>
    <definedName name="_xlnm.Print_Area" localSheetId="0">'Bedside Tables'!$A$1:$H$40</definedName>
    <definedName name="_xlnm.Print_Area" localSheetId="1">'Value Bedside Tables - White'!$A$1:$G$22</definedName>
    <definedName name="RowTitleRegion1..G4">#REF!</definedName>
    <definedName name="RowTitleRegion2..G7">#REF!</definedName>
    <definedName name="RowTitleRegion3..D12">#REF!</definedName>
    <definedName name="RowTitleRegion4..G2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4" l="1"/>
  <c r="H16" i="4" l="1"/>
  <c r="H17" i="4"/>
  <c r="H18" i="4"/>
  <c r="H35" i="4"/>
  <c r="H36" i="4"/>
  <c r="H37" i="4"/>
  <c r="H15" i="4"/>
  <c r="G14" i="5"/>
  <c r="G15" i="5"/>
  <c r="G19" i="5"/>
  <c r="G18" i="5"/>
  <c r="G17" i="5"/>
  <c r="G16" i="5"/>
  <c r="G13" i="5"/>
  <c r="G4" i="5"/>
  <c r="G2" i="5"/>
  <c r="H28" i="4"/>
  <c r="H26" i="4"/>
  <c r="H23" i="4"/>
  <c r="H22" i="4"/>
  <c r="H21" i="4"/>
  <c r="H31" i="4"/>
  <c r="H29" i="4"/>
  <c r="H20" i="4"/>
  <c r="G20" i="5" l="1"/>
  <c r="G21" i="5" s="1"/>
  <c r="G22" i="5" s="1"/>
  <c r="H14" i="4"/>
  <c r="H32" i="4"/>
  <c r="H30" i="4"/>
  <c r="H33" i="4"/>
  <c r="H34" i="4"/>
  <c r="H27" i="4"/>
  <c r="H25" i="4"/>
  <c r="H24" i="4"/>
  <c r="H13" i="4"/>
  <c r="H4" i="4"/>
  <c r="H2" i="4"/>
  <c r="H38" i="4" l="1"/>
  <c r="H39" i="4" s="1"/>
  <c r="H40" i="4" s="1"/>
</calcChain>
</file>

<file path=xl/sharedStrings.xml><?xml version="1.0" encoding="utf-8"?>
<sst xmlns="http://schemas.openxmlformats.org/spreadsheetml/2006/main" count="109" uniqueCount="61">
  <si>
    <t>QUANTITY</t>
  </si>
  <si>
    <t>DESCRIPTION</t>
  </si>
  <si>
    <t>TOTAL</t>
  </si>
  <si>
    <t>Quotation For:</t>
  </si>
  <si>
    <t>Quote valid until:</t>
  </si>
  <si>
    <t>GST AMOUNT</t>
  </si>
  <si>
    <t>Comments:</t>
  </si>
  <si>
    <t xml:space="preserve">
</t>
  </si>
  <si>
    <t>Tamlyn Carr</t>
  </si>
  <si>
    <t>SUB TOTAL</t>
  </si>
  <si>
    <t xml:space="preserve">Phone: 03 9408 9710 </t>
  </si>
  <si>
    <t>Email: sales@wentworthcare.com.au</t>
  </si>
  <si>
    <t>Prepared by:</t>
  </si>
  <si>
    <t>LEAD TIMES</t>
  </si>
  <si>
    <t>Date:</t>
  </si>
  <si>
    <t>Quote:</t>
  </si>
  <si>
    <t>IMAGE</t>
  </si>
  <si>
    <t>UNIT PRICE</t>
  </si>
  <si>
    <t>SUB-TOTAL</t>
  </si>
  <si>
    <t>BEDSIDE TABLES</t>
  </si>
  <si>
    <t>Price List - Bedside Tables</t>
  </si>
  <si>
    <t>Bedside tables</t>
  </si>
  <si>
    <t xml:space="preserve">Click for Colour range </t>
  </si>
  <si>
    <t>Available in a stain of your choice</t>
  </si>
  <si>
    <t>Stain</t>
  </si>
  <si>
    <t>3-4 weeks</t>
  </si>
  <si>
    <t>Prices exclude GST and Shipping</t>
  </si>
  <si>
    <t>White "Snowdrift" Velvet Finish Laminate Only</t>
  </si>
  <si>
    <r>
      <rPr>
        <b/>
        <sz val="11"/>
        <rFont val="Arial Nova"/>
        <family val="2"/>
      </rPr>
      <t>Elaine 5 Drawer</t>
    </r>
    <r>
      <rPr>
        <sz val="11"/>
        <rFont val="Arial Nova"/>
        <family val="2"/>
      </rPr>
      <t xml:space="preserve">
The Elaine bedside has 2 small top drawers and 2 large drawers (1 lockable), supplied with a durable laminate top and timber base, includes rear castors 
Made in Melbourne - Please allow for shipping</t>
    </r>
  </si>
  <si>
    <r>
      <rPr>
        <b/>
        <sz val="11"/>
        <rFont val="Arial Nova"/>
        <family val="2"/>
      </rPr>
      <t>Chelmsford Bedside Table - Minimum Order Qty 30</t>
    </r>
    <r>
      <rPr>
        <sz val="11"/>
        <rFont val="Arial Nova"/>
        <family val="2"/>
      </rPr>
      <t xml:space="preserve">
Chelmsford Bedside table, three drawers and breakfast tray. 
Available in a range of stained finishes
(Min order qty 8)
Made in Melbourne - Please allow for shipping</t>
    </r>
  </si>
  <si>
    <r>
      <rPr>
        <b/>
        <sz val="11"/>
        <rFont val="Arial Nova"/>
        <family val="2"/>
      </rPr>
      <t>Linear Small 1 Drawer, 1 Door, with Breakfast Tray 3-4 weeks</t>
    </r>
    <r>
      <rPr>
        <sz val="11"/>
        <rFont val="Arial Nova"/>
        <family val="2"/>
      </rPr>
      <t xml:space="preserve">
BSLIN702
Linear Small bedside with Breakfast tray, one drawer and one door. 
630H x 590mm W X 465mm D    
Available in a range of stained finishes 
Made in Melbourne - Please allow for shipping</t>
    </r>
  </si>
  <si>
    <r>
      <rPr>
        <b/>
        <sz val="11"/>
        <rFont val="Arial Nova"/>
        <family val="2"/>
      </rPr>
      <t>Linear Small 3 Drawer with Tray 3-4 weeks</t>
    </r>
    <r>
      <rPr>
        <sz val="11"/>
        <rFont val="Arial Nova"/>
        <family val="2"/>
      </rPr>
      <t xml:space="preserve">
BSLIN703
Linear Small bedside with Breakfast tray, 3 drawers 
630H x 590mm W X 465mm D     
Available in a range of stained finishes 
Made in Melbourne - Please allow for shipping</t>
    </r>
  </si>
  <si>
    <r>
      <rPr>
        <b/>
        <sz val="11"/>
        <rFont val="Arial Nova"/>
        <family val="2"/>
      </rPr>
      <t>Soma 2 Drawer 3-4 weeks</t>
    </r>
    <r>
      <rPr>
        <sz val="11"/>
        <rFont val="Arial Nova"/>
        <family val="2"/>
      </rPr>
      <t xml:space="preserve">
open shelf Bedside Table with 2 drawers, open cavity, 
720H x 520W x 480D 
solid top, stained finish 
Made in Melbourne - Please allow for shipping</t>
    </r>
  </si>
  <si>
    <r>
      <rPr>
        <b/>
        <sz val="11"/>
        <rFont val="Arial Nova"/>
        <family val="2"/>
      </rPr>
      <t>Soma 3 Drawer Bedside Table 3-4 weeks</t>
    </r>
    <r>
      <rPr>
        <sz val="11"/>
        <rFont val="Arial Nova"/>
        <family val="2"/>
      </rPr>
      <t xml:space="preserve">
Soma Bedside 3 drawer, 
720H x 520W x 480D 
solid top, stained finish 
Made in Melbourne - Please allow for shipping</t>
    </r>
  </si>
  <si>
    <r>
      <rPr>
        <b/>
        <sz val="11"/>
        <rFont val="Arial Nova"/>
        <family val="2"/>
      </rPr>
      <t xml:space="preserve">Fitzroy Bedside </t>
    </r>
    <r>
      <rPr>
        <sz val="11"/>
        <rFont val="Arial Nova"/>
        <family val="2"/>
      </rPr>
      <t xml:space="preserve">
3 Drawer with tray
750H x 500W x 450D
Available in a range of stained finishes Option 
Made in Melbourne - Please allow for shipping</t>
    </r>
  </si>
  <si>
    <r>
      <rPr>
        <b/>
        <sz val="11"/>
        <rFont val="Arial Nova"/>
        <family val="2"/>
      </rPr>
      <t xml:space="preserve">Belle </t>
    </r>
    <r>
      <rPr>
        <sz val="11"/>
        <rFont val="Arial Nova"/>
        <family val="2"/>
      </rPr>
      <t xml:space="preserve">
2 Drawer and Shelf - Painted
Bedside table, two drawer, tray and open shelf
750H x 500mm W X 450mm D
Leg clearance 170mm, constructed of MDF and pine, in a range of painted finishes, a range of handles available
Made in Melbourne - Please allow for shipping</t>
    </r>
  </si>
  <si>
    <t>VALUE RANGE - WHITE BEDSIDE TABLES</t>
  </si>
  <si>
    <r>
      <rPr>
        <b/>
        <sz val="11"/>
        <rFont val="Arial Nova"/>
        <family val="2"/>
      </rPr>
      <t>Crown  Bedside - White Laminate</t>
    </r>
    <r>
      <rPr>
        <sz val="11"/>
        <rFont val="Arial Nova"/>
        <family val="2"/>
      </rPr>
      <t xml:space="preserve">
Top draw Lockable (Key to alike as standard, keyed to differ available, plus Master Key)
One drawer
One door
Solid metal handles
Four standard castors / 2 lockable
680H x 460W x 450D
Made in Sydney - Please allow for shipping</t>
    </r>
  </si>
  <si>
    <r>
      <rPr>
        <b/>
        <sz val="11"/>
        <rFont val="Arial Nova"/>
        <family val="2"/>
      </rPr>
      <t>Ari 4 Drawer  - White Laminate
 2-3 weeks</t>
    </r>
    <r>
      <rPr>
        <sz val="11"/>
        <rFont val="Arial Nova"/>
        <family val="2"/>
      </rPr>
      <t xml:space="preserve">
Top draw Lockable (Key to alike as standard, keyed to differ available, plus Master Key)
4 Drawers
Solid metal handles
Four standard castors
850HX 460W x 450D 
Made in Sydney - Please allow for shipping</t>
    </r>
  </si>
  <si>
    <r>
      <rPr>
        <b/>
        <sz val="11"/>
        <rFont val="Arial Nova"/>
        <family val="2"/>
      </rPr>
      <t xml:space="preserve">Ari 3 Drawer  - White Laminate
 2-3 weeks
</t>
    </r>
    <r>
      <rPr>
        <sz val="11"/>
        <rFont val="Arial Nova"/>
        <family val="2"/>
      </rPr>
      <t>Top draw Lockable (Key to alike as standard, keyed to differ available, plus Master Key)One standard draw
One Large draw
Solid metal handles
Four standard castors
750H x 460W x 450D
Made in Sydney - Please allow for shipping</t>
    </r>
  </si>
  <si>
    <r>
      <rPr>
        <b/>
        <sz val="11"/>
        <rFont val="Arial Nova"/>
        <family val="2"/>
      </rPr>
      <t>Bedside Hutch- Door - White Laminate</t>
    </r>
    <r>
      <rPr>
        <sz val="11"/>
        <rFont val="Arial Nova"/>
        <family val="2"/>
      </rPr>
      <t xml:space="preserve">
2 Drawers 
Top draw Lockable (Key to alike as standard, keyed to differ available, plus Master Key)
1 Door 
Includes 2 standard castors, 2 lockable at the back
990H x 460W x 450D
Made in Sydney - Please allow for shipping</t>
    </r>
  </si>
  <si>
    <r>
      <rPr>
        <b/>
        <sz val="11"/>
        <rFont val="Arial Nova"/>
        <family val="2"/>
      </rPr>
      <t>Bedside Hutch - 3 Drawer - White Laminate</t>
    </r>
    <r>
      <rPr>
        <sz val="11"/>
        <rFont val="Arial Nova"/>
        <family val="2"/>
      </rPr>
      <t xml:space="preserve">
3 Drawers (Top Lockable)
Top draw Lockable (Key to alike as standard, keyed to differ available, plus Master Key)
Includes 2 standard castors, 2 lockable at the back
990H x 460W x 450D
Made in Sydney - Please allow for shipping</t>
    </r>
  </si>
  <si>
    <t xml:space="preserve">Master Key </t>
  </si>
  <si>
    <r>
      <rPr>
        <b/>
        <sz val="11"/>
        <rFont val="Arial Nova"/>
        <family val="2"/>
      </rPr>
      <t>Elise Bedside Table</t>
    </r>
    <r>
      <rPr>
        <sz val="11"/>
        <rFont val="Arial Nova"/>
        <family val="2"/>
      </rPr>
      <t xml:space="preserve">
1 Drawer
640H x 520W x 480D
Available in a range of stained finishes 
(Min order qty 8)
Made in Melbourne - Please allow for shipping
** Castors and lock not available **</t>
    </r>
  </si>
  <si>
    <r>
      <rPr>
        <b/>
        <sz val="11"/>
        <rFont val="Arial Nova"/>
        <family val="2"/>
      </rPr>
      <t>Elise Bedside Table</t>
    </r>
    <r>
      <rPr>
        <sz val="11"/>
        <rFont val="Arial Nova"/>
        <family val="2"/>
      </rPr>
      <t xml:space="preserve">
2 Drawer
640H x 520W x 480D 
Available in a range of stained finishes 
(Min order qty 8)
Made in Melbourne - Please allow for shipping
** Castors and lock not available **</t>
    </r>
  </si>
  <si>
    <r>
      <rPr>
        <b/>
        <sz val="11"/>
        <rFont val="Arial Nova"/>
        <family val="2"/>
      </rPr>
      <t>Kingston 3 Drawer</t>
    </r>
    <r>
      <rPr>
        <sz val="11"/>
        <rFont val="Arial Nova"/>
        <family val="2"/>
      </rPr>
      <t xml:space="preserve">
Two small and two large fronts.
Supplied with rear castors as standard
650H x 500W x 445D
Available in a range of stained finishes Option 
Made in Melbourne - Please allow for shipping</t>
    </r>
  </si>
  <si>
    <r>
      <rPr>
        <b/>
        <sz val="11"/>
        <rFont val="Arial Nova"/>
        <family val="2"/>
      </rPr>
      <t>Kingston 4 Drawer</t>
    </r>
    <r>
      <rPr>
        <sz val="11"/>
        <rFont val="Arial Nova"/>
        <family val="2"/>
      </rPr>
      <t xml:space="preserve">
Two small and two large fronts.
Supplied with rear castors as standard
750H x 500W x 445D
Available in a range of stained finishes Option 
Made in Melbourne - Please allow for shipping</t>
    </r>
  </si>
  <si>
    <r>
      <rPr>
        <b/>
        <sz val="11"/>
        <rFont val="Arial Nova"/>
        <family val="2"/>
      </rPr>
      <t>Kingston 4 Drawer with tray</t>
    </r>
    <r>
      <rPr>
        <sz val="11"/>
        <rFont val="Arial Nova"/>
        <family val="2"/>
      </rPr>
      <t xml:space="preserve">
Two small and two large fronts
Supplied with rear castors as standard
770H x 500W x 445D 
Available in a range of stained finishes Option 
Made in Melbourne - Please allow for shipping</t>
    </r>
  </si>
  <si>
    <r>
      <rPr>
        <b/>
        <sz val="11"/>
        <rFont val="Arial Nova"/>
        <family val="2"/>
      </rPr>
      <t>Rear Castors:</t>
    </r>
    <r>
      <rPr>
        <sz val="11"/>
        <rFont val="Arial Nova"/>
        <family val="2"/>
      </rPr>
      <t xml:space="preserve">
Added to any of the above unless otherwise specified</t>
    </r>
  </si>
  <si>
    <r>
      <rPr>
        <b/>
        <sz val="11"/>
        <rFont val="Arial Nova"/>
        <family val="2"/>
      </rPr>
      <t xml:space="preserve">Lock:
</t>
    </r>
    <r>
      <rPr>
        <sz val="11"/>
        <rFont val="Arial Nova"/>
        <family val="2"/>
      </rPr>
      <t>Available as keyed alike (all the same) or keyed to differ (All different)</t>
    </r>
  </si>
  <si>
    <r>
      <rPr>
        <b/>
        <sz val="11"/>
        <rFont val="Arial Nova"/>
        <family val="2"/>
      </rPr>
      <t>ARI 4 Dr BEDSIDE LEVEL EDGE - LAMINATE
4 weeks</t>
    </r>
    <r>
      <rPr>
        <sz val="11"/>
        <rFont val="Arial Nova"/>
        <family val="2"/>
      </rPr>
      <t xml:space="preserve">
Top draw Lockable (Key to alike) </t>
    </r>
    <r>
      <rPr>
        <b/>
        <sz val="11"/>
        <rFont val="Arial Nova"/>
        <family val="2"/>
      </rPr>
      <t xml:space="preserve"> - Included</t>
    </r>
    <r>
      <rPr>
        <sz val="11"/>
        <rFont val="Arial Nova"/>
        <family val="2"/>
      </rPr>
      <t xml:space="preserve">
One standard draw
One Large draw
Solid metal handles
Four standard castors
850H x 460W x 450D 
From standard Formica Laminate Colour Range
Made in Sydney - Please allow for shipping</t>
    </r>
  </si>
  <si>
    <r>
      <rPr>
        <b/>
        <sz val="11"/>
        <rFont val="Arial Nova"/>
        <family val="2"/>
      </rPr>
      <t>ARI 3 Dr BEDSIDE LEVEL EDGE - LAMINATE
4 weeks</t>
    </r>
    <r>
      <rPr>
        <sz val="11"/>
        <rFont val="Arial Nova"/>
        <family val="2"/>
      </rPr>
      <t xml:space="preserve">
Top draw Lockable (Key to alike)</t>
    </r>
    <r>
      <rPr>
        <b/>
        <sz val="11"/>
        <rFont val="Arial Nova"/>
        <family val="2"/>
      </rPr>
      <t xml:space="preserve"> - Included</t>
    </r>
    <r>
      <rPr>
        <sz val="11"/>
        <rFont val="Arial Nova"/>
        <family val="2"/>
      </rPr>
      <t xml:space="preserve">
Two standard draw
One Large draw
Solid metal handles
Four standard castors
750H x 460W x 450D 
From standard Formica Laminate Colour Range
Made in Sydney - Please allow for shipping</t>
    </r>
  </si>
  <si>
    <r>
      <rPr>
        <b/>
        <sz val="11"/>
        <rFont val="Arial Nova"/>
        <family val="2"/>
      </rPr>
      <t xml:space="preserve">CARLA LAMINATE - 2-3 weeks </t>
    </r>
    <r>
      <rPr>
        <sz val="11"/>
        <rFont val="Arial Nova"/>
        <family val="2"/>
      </rPr>
      <t xml:space="preserve">
Top draw Lockable (Key to alike)
One standard draw
One Large draw
Solid metal handles
Four standard castors
650H x 460W x 450D
From standard Formica Laminate Colour Range
Made in Sydney - Please allow for shipping</t>
    </r>
  </si>
  <si>
    <r>
      <rPr>
        <b/>
        <sz val="11"/>
        <rFont val="Arial Nova"/>
        <family val="2"/>
      </rPr>
      <t>Linear Large 3 Drawer with Tray  3-4 weeks</t>
    </r>
    <r>
      <rPr>
        <sz val="11"/>
        <rFont val="Arial Nova"/>
        <family val="2"/>
      </rPr>
      <t xml:space="preserve">
BSLIN706
Linear large bedside table Breakfast Tray and three drawers (2 small, 1 Large) With rear castors and lockable top drawer   
750H x 580mm x 465mm 
Available in a range of stained finishes 
Made in Melbourne - Please allow for shipping</t>
    </r>
  </si>
  <si>
    <r>
      <rPr>
        <b/>
        <sz val="11"/>
        <rFont val="Arial Nova"/>
        <family val="2"/>
      </rPr>
      <t>Carla - White Laminate</t>
    </r>
    <r>
      <rPr>
        <sz val="11"/>
        <rFont val="Arial Nova"/>
        <family val="2"/>
      </rPr>
      <t xml:space="preserve">
Top draw Lockable (Key to alike as standard, keyed to differ available, plus Master Key)
One standard draw
One Large draw
Solid metal handles
Four standard castors
650H x 460W x 450D 
Made in Sydney - Please allow for shipping</t>
    </r>
  </si>
  <si>
    <t>As above, with 4 drawers</t>
  </si>
  <si>
    <r>
      <rPr>
        <b/>
        <sz val="11"/>
        <rFont val="Arial Nova"/>
        <family val="2"/>
      </rPr>
      <t>Fairhaven 1 Drawer Bedside Table</t>
    </r>
    <r>
      <rPr>
        <sz val="11"/>
        <rFont val="Arial Nova"/>
        <family val="2"/>
      </rPr>
      <t xml:space="preserve">
Top draw Lockable (Key to alike)</t>
    </r>
    <r>
      <rPr>
        <b/>
        <sz val="11"/>
        <rFont val="Arial Nova"/>
        <family val="2"/>
      </rPr>
      <t xml:space="preserve"> - Included</t>
    </r>
    <r>
      <rPr>
        <sz val="11"/>
        <rFont val="Arial Nova"/>
        <family val="2"/>
      </rPr>
      <t xml:space="preserve">
Open shelf
Solid metal handles
Four standard castors included
700H x 490W x 470D 
From standard Formica Laminate Colour Range
Made in Sydney - Please allow for shipping
** Black handles as pictured, add $15 per handle </t>
    </r>
  </si>
  <si>
    <r>
      <rPr>
        <b/>
        <sz val="11"/>
        <rFont val="Arial Nova"/>
        <family val="2"/>
      </rPr>
      <t>Fairhaven 2 Drawer Bedside Table</t>
    </r>
    <r>
      <rPr>
        <sz val="11"/>
        <rFont val="Arial Nova"/>
        <family val="2"/>
      </rPr>
      <t xml:space="preserve">
Top draw Lockable (Key to alike)</t>
    </r>
    <r>
      <rPr>
        <b/>
        <sz val="11"/>
        <rFont val="Arial Nova"/>
        <family val="2"/>
      </rPr>
      <t xml:space="preserve"> - Included</t>
    </r>
    <r>
      <rPr>
        <sz val="11"/>
        <rFont val="Arial Nova"/>
        <family val="2"/>
      </rPr>
      <t xml:space="preserve">
Two standard draw
One Large draw
Solid metal handles
Four standard castors included
700H x 490W x 470D 
From standard Formica Laminate Colour Range
Made in Sydney - Please allow for shipping
** Black handles as pictured, add $15 per handle </t>
    </r>
  </si>
  <si>
    <r>
      <rPr>
        <b/>
        <sz val="11"/>
        <rFont val="Arial Nova"/>
        <family val="2"/>
      </rPr>
      <t>Fairhaven 3 Drawer Bedside Table</t>
    </r>
    <r>
      <rPr>
        <sz val="11"/>
        <rFont val="Arial Nova"/>
        <family val="2"/>
      </rPr>
      <t xml:space="preserve">
Top draw Lockable (Key to alike)</t>
    </r>
    <r>
      <rPr>
        <b/>
        <sz val="11"/>
        <rFont val="Arial Nova"/>
        <family val="2"/>
      </rPr>
      <t xml:space="preserve"> - Included</t>
    </r>
    <r>
      <rPr>
        <sz val="11"/>
        <rFont val="Arial Nova"/>
        <family val="2"/>
      </rPr>
      <t xml:space="preserve">
Three standard drawers
Solid metal handles
Four standard castors included
780H x 490W x 470D 
From standard Formica Laminate Colour Range
Made in Sydney - Please allow for shipping
** Black handles as pictured, add $15 per handle </t>
    </r>
  </si>
  <si>
    <r>
      <rPr>
        <b/>
        <sz val="11"/>
        <rFont val="Arial Nova"/>
        <family val="2"/>
      </rPr>
      <t>Fairhaven 4 Drawer Bedside Table</t>
    </r>
    <r>
      <rPr>
        <sz val="11"/>
        <rFont val="Arial Nova"/>
        <family val="2"/>
      </rPr>
      <t xml:space="preserve">
Top draw Lockable (Key to alike)</t>
    </r>
    <r>
      <rPr>
        <b/>
        <sz val="11"/>
        <rFont val="Arial Nova"/>
        <family val="2"/>
      </rPr>
      <t xml:space="preserve"> - Included</t>
    </r>
    <r>
      <rPr>
        <sz val="11"/>
        <rFont val="Arial Nova"/>
        <family val="2"/>
      </rPr>
      <t xml:space="preserve">
Four standard drawers
Solid metal handles
Four standard castors included
780H x 490W x 470D 
From standard Formica Laminate Colour Range
Made in Sydney - Please allow for shipping
** Black handles as pictured, add $15 per handle </t>
    </r>
  </si>
  <si>
    <t>Column1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</si>
</sst>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quot;$&quot;* #,##0.00_-;_-&quot;$&quot;* &quot;-&quot;??_-;_-@_-"/>
    <numFmt numFmtId="164" formatCode="_(&quot;$&quot;* #,##0.00_);_(&quot;$&quot;* \(#,##0.00\);_(&quot;$&quot;* &quot;-&quot;??_);_(@_)"/>
    <numFmt numFmtId="165" formatCode="[&lt;=9999999]###\-####;\(###\)\ ###\-####"/>
  </numFmts>
  <fonts count="19" x14ac:knownFonts="1">
    <font>
      <sz val="11"/>
      <name val="Arial"/>
      <family val="2"/>
      <scheme val="minor"/>
    </font>
    <font>
      <sz val="11"/>
      <color theme="1"/>
      <name val="Arial"/>
      <family val="2"/>
      <scheme val="minor"/>
    </font>
    <font>
      <sz val="28"/>
      <color theme="1" tint="0.499984740745262"/>
      <name val="Arial"/>
      <family val="2"/>
      <scheme val="major"/>
    </font>
    <font>
      <sz val="11"/>
      <name val="Arial"/>
      <family val="2"/>
      <scheme val="minor"/>
    </font>
    <font>
      <b/>
      <sz val="18"/>
      <color theme="1" tint="0.24994659260841701"/>
      <name val="Arial"/>
      <family val="2"/>
      <scheme val="minor"/>
    </font>
    <font>
      <b/>
      <sz val="11"/>
      <name val="Arial"/>
      <family val="2"/>
      <scheme val="minor"/>
    </font>
    <font>
      <i/>
      <sz val="11"/>
      <name val="Arial"/>
      <family val="2"/>
      <scheme val="minor"/>
    </font>
    <font>
      <sz val="10"/>
      <name val="Arial"/>
      <family val="2"/>
    </font>
    <font>
      <b/>
      <sz val="14"/>
      <color theme="1" tint="0.24994659260841701"/>
      <name val="Arial"/>
      <family val="2"/>
      <scheme val="minor"/>
    </font>
    <font>
      <sz val="10"/>
      <name val="Arial"/>
      <family val="2"/>
      <scheme val="minor"/>
    </font>
    <font>
      <sz val="9"/>
      <name val="Arial"/>
      <family val="2"/>
      <scheme val="minor"/>
    </font>
    <font>
      <i/>
      <sz val="11"/>
      <color theme="6" tint="-0.249977111117893"/>
      <name val="Arial Nova"/>
      <family val="2"/>
    </font>
    <font>
      <i/>
      <sz val="11"/>
      <name val="Arial Nova"/>
      <family val="2"/>
    </font>
    <font>
      <b/>
      <sz val="11"/>
      <name val="Arial Nova"/>
      <family val="2"/>
    </font>
    <font>
      <sz val="11"/>
      <name val="Arial Nova"/>
      <family val="2"/>
    </font>
    <font>
      <sz val="10"/>
      <name val="Arial Nova"/>
      <family val="2"/>
    </font>
    <font>
      <b/>
      <sz val="10"/>
      <name val="Arial Nova"/>
      <family val="2"/>
    </font>
    <font>
      <b/>
      <sz val="28"/>
      <color theme="0" tint="-0.499984740745262"/>
      <name val="Arial"/>
      <family val="2"/>
      <scheme val="minor"/>
    </font>
    <font>
      <sz val="11"/>
      <name val="Arial Nova"/>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59999389629810485"/>
        <bgColor indexed="64"/>
      </patternFill>
    </fill>
  </fills>
  <borders count="2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5">
    <xf numFmtId="0" fontId="0" fillId="0" borderId="0">
      <alignment horizontal="left" vertical="center" wrapText="1"/>
    </xf>
    <xf numFmtId="3" fontId="3" fillId="0" borderId="0" applyFont="0" applyFill="0" applyBorder="0">
      <alignment horizontal="center" vertical="center"/>
    </xf>
    <xf numFmtId="164" fontId="7" fillId="0" borderId="0" applyFont="0" applyFill="0" applyBorder="0" applyProtection="0">
      <alignment horizontal="right" vertical="center"/>
    </xf>
    <xf numFmtId="10" fontId="7" fillId="0" borderId="0" applyFont="0" applyFill="0" applyBorder="0" applyProtection="0">
      <alignment horizontal="right" vertical="center"/>
    </xf>
    <xf numFmtId="0" fontId="2" fillId="0" borderId="0">
      <alignment horizontal="right"/>
    </xf>
    <xf numFmtId="0" fontId="4" fillId="0" borderId="0"/>
    <xf numFmtId="0" fontId="6" fillId="0" borderId="0">
      <alignment horizontal="right"/>
    </xf>
    <xf numFmtId="0" fontId="5" fillId="0" borderId="0">
      <alignment vertical="top"/>
    </xf>
    <xf numFmtId="0" fontId="5" fillId="0" borderId="0">
      <alignment horizontal="right" vertical="center"/>
    </xf>
    <xf numFmtId="0" fontId="3" fillId="0" borderId="1">
      <alignment horizontal="center" vertical="center" wrapText="1"/>
    </xf>
    <xf numFmtId="0" fontId="5" fillId="0" borderId="0">
      <alignment horizontal="center" wrapText="1"/>
    </xf>
    <xf numFmtId="0" fontId="6" fillId="0" borderId="0">
      <alignment horizontal="left" vertical="top" wrapText="1"/>
    </xf>
    <xf numFmtId="0" fontId="3" fillId="0" borderId="0">
      <alignment horizontal="right" vertical="center" indent="1"/>
    </xf>
    <xf numFmtId="165" fontId="3" fillId="0" borderId="0" applyFont="0" applyFill="0" applyBorder="0">
      <alignment horizontal="left" vertical="top"/>
    </xf>
    <xf numFmtId="0" fontId="5" fillId="0" borderId="0">
      <alignment horizontal="right"/>
    </xf>
    <xf numFmtId="0" fontId="3" fillId="2" borderId="1">
      <alignment horizontal="center" vertical="center"/>
    </xf>
    <xf numFmtId="49" fontId="3" fillId="0" borderId="0" applyFont="0" applyFill="0" applyBorder="0">
      <alignment horizontal="center" vertical="center" wrapText="1"/>
    </xf>
    <xf numFmtId="0" fontId="3" fillId="0" borderId="2" applyNumberFormat="0" applyFont="0" applyFill="0" applyAlignment="0">
      <alignment horizontal="left" vertical="center" wrapText="1"/>
    </xf>
    <xf numFmtId="14" fontId="3" fillId="0" borderId="0" applyFont="0" applyFill="0" applyBorder="0">
      <alignment horizontal="center" vertical="center"/>
    </xf>
    <xf numFmtId="0" fontId="3" fillId="0" borderId="0">
      <alignment horizontal="left" vertical="center" wrapText="1"/>
    </xf>
    <xf numFmtId="0" fontId="3" fillId="0" borderId="0">
      <alignment horizontal="left" vertical="center" wrapText="1"/>
    </xf>
    <xf numFmtId="14" fontId="3" fillId="0" borderId="0">
      <alignment horizontal="left"/>
    </xf>
    <xf numFmtId="0" fontId="3" fillId="0" borderId="0" applyNumberFormat="0" applyFont="0" applyFill="0" applyBorder="0">
      <alignment horizontal="left" wrapText="1"/>
    </xf>
    <xf numFmtId="0" fontId="1" fillId="0" borderId="0"/>
    <xf numFmtId="44" fontId="1" fillId="0" borderId="0" applyFont="0" applyFill="0" applyBorder="0" applyAlignment="0" applyProtection="0"/>
  </cellStyleXfs>
  <cellXfs count="74">
    <xf numFmtId="0" fontId="0" fillId="0" borderId="0" xfId="0">
      <alignment horizontal="left" vertical="center" wrapText="1"/>
    </xf>
    <xf numFmtId="0" fontId="6" fillId="0" borderId="0" xfId="11">
      <alignment horizontal="left" vertical="top" wrapText="1"/>
    </xf>
    <xf numFmtId="0" fontId="8" fillId="0" borderId="0" xfId="5" applyFont="1"/>
    <xf numFmtId="0" fontId="9" fillId="0" borderId="0" xfId="0" applyFont="1">
      <alignment horizontal="left" vertical="center" wrapText="1"/>
    </xf>
    <xf numFmtId="0" fontId="12" fillId="0" borderId="0" xfId="11" applyFont="1">
      <alignment horizontal="left" vertical="top" wrapText="1"/>
    </xf>
    <xf numFmtId="0" fontId="14" fillId="0" borderId="0" xfId="22" applyFont="1">
      <alignment horizontal="left" wrapText="1"/>
    </xf>
    <xf numFmtId="0" fontId="15" fillId="0" borderId="1" xfId="9" applyFont="1">
      <alignment horizontal="center" vertical="center" wrapText="1"/>
    </xf>
    <xf numFmtId="0" fontId="15" fillId="0" borderId="0" xfId="0" applyFont="1">
      <alignment horizontal="left" vertical="center" wrapText="1"/>
    </xf>
    <xf numFmtId="164" fontId="14" fillId="0" borderId="3" xfId="0" applyNumberFormat="1" applyFont="1" applyBorder="1" applyAlignment="1">
      <alignment horizontal="right" vertical="center"/>
    </xf>
    <xf numFmtId="164" fontId="0" fillId="2" borderId="3" xfId="2" applyFont="1" applyFill="1" applyBorder="1">
      <alignment horizontal="right" vertical="center"/>
    </xf>
    <xf numFmtId="164" fontId="13" fillId="2" borderId="3" xfId="2" applyFont="1" applyFill="1" applyBorder="1">
      <alignment horizontal="right" vertical="center"/>
    </xf>
    <xf numFmtId="0" fontId="13" fillId="0" borderId="0" xfId="7" applyFont="1" applyAlignment="1"/>
    <xf numFmtId="0" fontId="14" fillId="0" borderId="0" xfId="0" applyFont="1" applyAlignment="1">
      <alignment horizontal="right" vertical="center" wrapText="1"/>
    </xf>
    <xf numFmtId="165" fontId="14" fillId="0" borderId="0" xfId="13" applyFont="1">
      <alignment horizontal="left" vertical="top"/>
    </xf>
    <xf numFmtId="0" fontId="14" fillId="0" borderId="0" xfId="22" applyFont="1" applyAlignment="1">
      <alignment wrapText="1"/>
    </xf>
    <xf numFmtId="0" fontId="14" fillId="0" borderId="0" xfId="0" applyFont="1" applyAlignment="1">
      <alignment vertical="center" wrapText="1"/>
    </xf>
    <xf numFmtId="0" fontId="11" fillId="0" borderId="0" xfId="11" applyFont="1" applyAlignment="1">
      <alignment vertical="top" wrapText="1"/>
    </xf>
    <xf numFmtId="0" fontId="12" fillId="0" borderId="0" xfId="11" applyFont="1" applyAlignment="1">
      <alignment vertical="top" wrapText="1"/>
    </xf>
    <xf numFmtId="0" fontId="8" fillId="0" borderId="0" xfId="5" applyFont="1" applyAlignment="1">
      <alignment wrapText="1"/>
    </xf>
    <xf numFmtId="0" fontId="12" fillId="0" borderId="0" xfId="22" applyFont="1" applyAlignment="1">
      <alignment horizontal="right" wrapText="1"/>
    </xf>
    <xf numFmtId="0" fontId="14" fillId="3" borderId="0" xfId="15" applyFont="1" applyFill="1" applyBorder="1" applyAlignment="1">
      <alignment vertical="center" wrapText="1"/>
    </xf>
    <xf numFmtId="0" fontId="5" fillId="0" borderId="0" xfId="7" applyAlignment="1">
      <alignment vertical="top" wrapText="1"/>
    </xf>
    <xf numFmtId="0" fontId="0" fillId="0" borderId="0" xfId="0" applyAlignment="1">
      <alignment vertical="top" wrapText="1"/>
    </xf>
    <xf numFmtId="165" fontId="14" fillId="0" borderId="0" xfId="13" applyFont="1" applyAlignment="1">
      <alignment horizontal="left" vertical="top" wrapText="1"/>
    </xf>
    <xf numFmtId="0" fontId="10" fillId="3" borderId="4" xfId="0" applyFont="1" applyFill="1" applyBorder="1" applyAlignment="1">
      <alignment horizontal="center" vertical="center" wrapText="1"/>
    </xf>
    <xf numFmtId="0" fontId="17" fillId="0" borderId="0" xfId="5" applyFont="1" applyAlignment="1">
      <alignment horizontal="right" vertical="top"/>
    </xf>
    <xf numFmtId="0" fontId="14" fillId="0" borderId="0" xfId="0" applyFont="1" applyAlignment="1">
      <alignment horizontal="left" vertical="center"/>
    </xf>
    <xf numFmtId="165" fontId="14" fillId="0" borderId="0" xfId="13" applyFont="1" applyAlignment="1">
      <alignment vertical="top" wrapText="1"/>
    </xf>
    <xf numFmtId="165" fontId="14" fillId="0" borderId="0" xfId="13" applyFont="1" applyAlignment="1">
      <alignment vertical="top"/>
    </xf>
    <xf numFmtId="0" fontId="16" fillId="2" borderId="1" xfId="15" applyFont="1">
      <alignment horizontal="center" vertical="center"/>
    </xf>
    <xf numFmtId="0" fontId="16" fillId="0" borderId="0" xfId="7" applyFont="1" applyAlignment="1">
      <alignment vertical="center"/>
    </xf>
    <xf numFmtId="14" fontId="14" fillId="0" borderId="0" xfId="21" applyFont="1" applyAlignment="1">
      <alignment horizontal="left" vertical="center"/>
    </xf>
    <xf numFmtId="0" fontId="14" fillId="0" borderId="0" xfId="11" applyFont="1" applyAlignment="1">
      <alignment vertical="center"/>
    </xf>
    <xf numFmtId="0" fontId="13" fillId="0" borderId="0" xfId="7" applyFont="1" applyAlignment="1">
      <alignment horizontal="right" vertical="center"/>
    </xf>
    <xf numFmtId="0" fontId="14" fillId="0" borderId="0" xfId="22" applyFont="1" applyAlignment="1">
      <alignment vertical="center" wrapText="1"/>
    </xf>
    <xf numFmtId="0" fontId="13" fillId="0" borderId="0" xfId="11" applyFont="1" applyAlignment="1">
      <alignment horizontal="right" vertical="center" wrapText="1"/>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3" fontId="15" fillId="3" borderId="8" xfId="1" applyFont="1" applyFill="1" applyBorder="1">
      <alignment horizontal="center" vertical="center"/>
    </xf>
    <xf numFmtId="0" fontId="14" fillId="2" borderId="0" xfId="15" applyFont="1" applyBorder="1" applyAlignment="1">
      <alignment horizontal="left" vertical="center" wrapText="1"/>
    </xf>
    <xf numFmtId="3" fontId="15" fillId="4" borderId="10" xfId="1" applyFont="1" applyFill="1" applyBorder="1">
      <alignment horizontal="center" vertical="center"/>
    </xf>
    <xf numFmtId="0" fontId="16" fillId="4" borderId="11" xfId="0" applyFont="1" applyFill="1" applyBorder="1" applyAlignment="1">
      <alignment horizontal="center" vertical="center" wrapText="1"/>
    </xf>
    <xf numFmtId="0" fontId="14" fillId="4" borderId="11" xfId="0" applyFont="1" applyFill="1" applyBorder="1">
      <alignment horizontal="left" vertical="center" wrapText="1"/>
    </xf>
    <xf numFmtId="0" fontId="15" fillId="4" borderId="11" xfId="0" applyFont="1" applyFill="1" applyBorder="1" applyAlignment="1">
      <alignment horizontal="center" vertical="center"/>
    </xf>
    <xf numFmtId="164" fontId="15" fillId="4" borderId="11" xfId="2" applyFont="1" applyFill="1" applyBorder="1">
      <alignment horizontal="right" vertical="center"/>
    </xf>
    <xf numFmtId="164" fontId="14" fillId="4" borderId="12" xfId="2" applyFont="1" applyFill="1" applyBorder="1">
      <alignment horizontal="right" vertical="center"/>
    </xf>
    <xf numFmtId="0" fontId="14" fillId="3" borderId="3" xfId="0" quotePrefix="1" applyFont="1" applyFill="1" applyBorder="1">
      <alignment horizontal="left" vertical="center" wrapText="1"/>
    </xf>
    <xf numFmtId="164" fontId="14" fillId="3" borderId="3" xfId="2" applyFont="1" applyFill="1" applyBorder="1">
      <alignment horizontal="right" vertical="center"/>
    </xf>
    <xf numFmtId="164" fontId="14" fillId="3" borderId="9" xfId="2" applyFont="1" applyFill="1" applyBorder="1">
      <alignment horizontal="right" vertical="center"/>
    </xf>
    <xf numFmtId="0" fontId="5" fillId="0" borderId="0" xfId="10">
      <alignment horizontal="center" wrapText="1"/>
    </xf>
    <xf numFmtId="0" fontId="14" fillId="0" borderId="0" xfId="0" applyFont="1">
      <alignment horizontal="left" vertical="center" wrapText="1"/>
    </xf>
    <xf numFmtId="0" fontId="14" fillId="3" borderId="3" xfId="0" quotePrefix="1" applyFont="1" applyFill="1" applyBorder="1" applyAlignment="1">
      <alignment horizontal="left" vertical="top" wrapText="1"/>
    </xf>
    <xf numFmtId="0" fontId="14" fillId="3" borderId="3" xfId="19" applyFont="1" applyFill="1" applyBorder="1" applyAlignment="1">
      <alignment horizontal="center" vertical="center" wrapText="1"/>
    </xf>
    <xf numFmtId="164" fontId="14" fillId="3" borderId="14" xfId="2" applyFont="1" applyFill="1" applyBorder="1">
      <alignment horizontal="right" vertical="center"/>
    </xf>
    <xf numFmtId="164" fontId="14" fillId="0" borderId="13" xfId="0" applyNumberFormat="1" applyFont="1" applyBorder="1" applyAlignment="1">
      <alignment horizontal="right" vertical="center"/>
    </xf>
    <xf numFmtId="3" fontId="15" fillId="3" borderId="15" xfId="1" applyFont="1" applyFill="1" applyBorder="1">
      <alignment horizontal="center" vertical="center"/>
    </xf>
    <xf numFmtId="0" fontId="14" fillId="3" borderId="16" xfId="0" quotePrefix="1" applyFont="1" applyFill="1" applyBorder="1" applyAlignment="1">
      <alignment horizontal="left" vertical="top" wrapText="1"/>
    </xf>
    <xf numFmtId="0" fontId="14" fillId="3" borderId="16" xfId="0" quotePrefix="1" applyFont="1" applyFill="1" applyBorder="1">
      <alignment horizontal="left" vertical="center" wrapText="1"/>
    </xf>
    <xf numFmtId="0" fontId="0" fillId="0" borderId="16" xfId="0" applyBorder="1" applyAlignment="1">
      <alignment horizontal="left" vertical="top" wrapText="1"/>
    </xf>
    <xf numFmtId="164" fontId="14" fillId="3" borderId="16" xfId="2" applyFont="1" applyFill="1" applyBorder="1">
      <alignment horizontal="right" vertical="center"/>
    </xf>
    <xf numFmtId="0" fontId="0" fillId="0" borderId="3" xfId="0" applyBorder="1" applyAlignment="1">
      <alignment horizontal="left" vertical="top" wrapText="1"/>
    </xf>
    <xf numFmtId="0" fontId="0" fillId="0" borderId="3" xfId="0" applyBorder="1">
      <alignment horizontal="left" vertical="center" wrapText="1"/>
    </xf>
    <xf numFmtId="3" fontId="15" fillId="3" borderId="17" xfId="1" applyFont="1" applyFill="1" applyBorder="1">
      <alignment horizontal="center" vertical="center"/>
    </xf>
    <xf numFmtId="0" fontId="14" fillId="3" borderId="18" xfId="0" quotePrefix="1" applyFont="1" applyFill="1" applyBorder="1">
      <alignment horizontal="left" vertical="center" wrapText="1"/>
    </xf>
    <xf numFmtId="0" fontId="0" fillId="0" borderId="18" xfId="0" applyBorder="1" applyAlignment="1">
      <alignment horizontal="left" vertical="top" wrapText="1"/>
    </xf>
    <xf numFmtId="164" fontId="14" fillId="3" borderId="18" xfId="2" applyFont="1" applyFill="1" applyBorder="1">
      <alignment horizontal="right" vertical="center"/>
    </xf>
    <xf numFmtId="164" fontId="14" fillId="3" borderId="19" xfId="2" applyFont="1" applyFill="1" applyBorder="1">
      <alignment horizontal="right" vertical="center"/>
    </xf>
    <xf numFmtId="0" fontId="13" fillId="3" borderId="3" xfId="0" quotePrefix="1" applyFont="1" applyFill="1" applyBorder="1">
      <alignment horizontal="left" vertical="center" wrapText="1"/>
    </xf>
    <xf numFmtId="164" fontId="18" fillId="3" borderId="3" xfId="2" applyFont="1" applyFill="1" applyBorder="1">
      <alignment horizontal="right" vertical="center"/>
    </xf>
    <xf numFmtId="164" fontId="14" fillId="3" borderId="9" xfId="2" applyNumberFormat="1" applyFont="1" applyFill="1" applyBorder="1" applyAlignment="1">
      <alignment horizontal="right" vertical="center"/>
    </xf>
    <xf numFmtId="0" fontId="3" fillId="0" borderId="16" xfId="19" applyBorder="1">
      <alignment horizontal="left" vertical="center" wrapText="1"/>
    </xf>
    <xf numFmtId="0" fontId="3" fillId="0" borderId="3" xfId="19" applyBorder="1">
      <alignment horizontal="left" vertical="center" wrapText="1"/>
    </xf>
    <xf numFmtId="0" fontId="14" fillId="3" borderId="3" xfId="0" quotePrefix="1" applyFont="1" applyFill="1" applyBorder="1" applyAlignment="1">
      <alignment horizontal="left" vertical="center" wrapText="1"/>
    </xf>
  </cellXfs>
  <cellStyles count="25">
    <cellStyle name="Comma" xfId="1" builtinId="3" customBuiltin="1"/>
    <cellStyle name="Currency" xfId="2" builtinId="4" customBuiltin="1"/>
    <cellStyle name="Currency 2" xfId="24" xr:uid="{52219E6C-7188-4390-94AB-B924FCE36936}"/>
    <cellStyle name="Custom Field" xfId="17" xr:uid="{00000000-0005-0000-0000-000002000000}"/>
    <cellStyle name="Date" xfId="21" xr:uid="{00000000-0005-0000-0000-000003000000}"/>
    <cellStyle name="Date label" xfId="14" xr:uid="{00000000-0005-0000-0000-000004000000}"/>
    <cellStyle name="Explanatory Text" xfId="11" builtinId="53" customBuiltin="1"/>
    <cellStyle name="Followed Hyperlink" xfId="20" builtinId="9" customBuiltin="1"/>
    <cellStyle name="Heading 1" xfId="5" builtinId="16" customBuiltin="1"/>
    <cellStyle name="Heading 2" xfId="6" builtinId="17" customBuiltin="1"/>
    <cellStyle name="Heading 3" xfId="7" builtinId="18" customBuiltin="1"/>
    <cellStyle name="Heading 4" xfId="8" builtinId="19" customBuiltin="1"/>
    <cellStyle name="Hyperlink" xfId="19" builtinId="8" customBuiltin="1"/>
    <cellStyle name="Input" xfId="9" builtinId="20" customBuiltin="1"/>
    <cellStyle name="Name" xfId="22" xr:uid="{00000000-0005-0000-0000-00000D000000}"/>
    <cellStyle name="Normal" xfId="0" builtinId="0" customBuiltin="1"/>
    <cellStyle name="Normal 2" xfId="23" xr:uid="{828921BA-61EC-4010-B45B-22048D845676}"/>
    <cellStyle name="Note" xfId="10" builtinId="10" customBuiltin="1"/>
    <cellStyle name="Percent" xfId="3" builtinId="5" customBuiltin="1"/>
    <cellStyle name="Phone" xfId="13" xr:uid="{00000000-0005-0000-0000-000011000000}"/>
    <cellStyle name="Shipping Date" xfId="18" xr:uid="{00000000-0005-0000-0000-000012000000}"/>
    <cellStyle name="Shipping Details" xfId="15" xr:uid="{00000000-0005-0000-0000-000013000000}"/>
    <cellStyle name="Taxable?" xfId="16" xr:uid="{00000000-0005-0000-0000-000014000000}"/>
    <cellStyle name="Title" xfId="4" builtinId="15" customBuiltin="1"/>
    <cellStyle name="Total" xfId="12" builtinId="25" customBuiltin="1"/>
  </cellStyles>
  <dxfs count="39">
    <dxf>
      <font>
        <b val="0"/>
        <i val="0"/>
        <strike val="0"/>
        <condense val="0"/>
        <extend val="0"/>
        <outline val="0"/>
        <shadow val="0"/>
        <u val="none"/>
        <vertAlign val="baseline"/>
        <sz val="11"/>
        <color auto="1"/>
        <name val="Arial Nova"/>
        <family val="2"/>
        <scheme val="none"/>
      </font>
      <numFmt numFmtId="164"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ova"/>
        <family val="2"/>
        <scheme val="none"/>
      </font>
      <alignment horizontal="right" vertical="center" textRotation="0" wrapText="1" indent="0" justifyLastLine="0" shrinkToFit="0" readingOrder="0"/>
    </dxf>
    <dxf>
      <font>
        <b val="0"/>
        <i val="0"/>
        <strike val="0"/>
        <condense val="0"/>
        <extend val="0"/>
        <outline val="0"/>
        <shadow val="0"/>
        <u val="none"/>
        <vertAlign val="baseline"/>
        <sz val="11"/>
        <color auto="1"/>
        <name val="Arial Nova"/>
        <family val="2"/>
        <scheme val="none"/>
      </font>
    </dxf>
    <dxf>
      <font>
        <b val="0"/>
        <i val="0"/>
        <strike val="0"/>
        <condense val="0"/>
        <extend val="0"/>
        <outline val="0"/>
        <shadow val="0"/>
        <u val="none"/>
        <vertAlign val="baseline"/>
        <sz val="11"/>
        <color auto="1"/>
        <name val="Arial Nova"/>
        <family val="2"/>
        <scheme val="none"/>
      </font>
    </dxf>
    <dxf>
      <font>
        <b val="0"/>
        <i val="0"/>
        <strike val="0"/>
        <condense val="0"/>
        <extend val="0"/>
        <outline val="0"/>
        <shadow val="0"/>
        <u val="none"/>
        <vertAlign val="baseline"/>
        <sz val="11"/>
        <color auto="1"/>
        <name val="Arial Nova"/>
        <family val="2"/>
        <scheme val="none"/>
      </font>
    </dxf>
    <dxf>
      <font>
        <b val="0"/>
        <i val="0"/>
        <strike val="0"/>
        <condense val="0"/>
        <extend val="0"/>
        <outline val="0"/>
        <shadow val="0"/>
        <u val="none"/>
        <vertAlign val="baseline"/>
        <sz val="11"/>
        <color auto="1"/>
        <name val="Arial Nova"/>
        <family val="2"/>
        <scheme val="none"/>
      </font>
    </dxf>
    <dxf>
      <font>
        <b val="0"/>
        <i val="0"/>
        <strike val="0"/>
        <condense val="0"/>
        <extend val="0"/>
        <outline val="0"/>
        <shadow val="0"/>
        <u val="none"/>
        <vertAlign val="baseline"/>
        <sz val="11"/>
        <color auto="1"/>
        <name val="Arial Nova"/>
        <family val="2"/>
        <scheme val="none"/>
      </font>
    </dxf>
    <dxf>
      <font>
        <b val="0"/>
        <i val="0"/>
        <strike val="0"/>
        <condense val="0"/>
        <extend val="0"/>
        <outline val="0"/>
        <shadow val="0"/>
        <u val="none"/>
        <vertAlign val="baseline"/>
        <sz val="11"/>
        <color auto="1"/>
        <name val="Arial Nova"/>
        <family val="2"/>
        <scheme val="none"/>
      </font>
      <numFmt numFmtId="164" formatCode="_(&quot;$&quot;* #,##0.00_);_(&quot;$&quot;* \(#,##0.00\);_(&quot;$&quot;* &quot;-&quot;??_);_(@_)"/>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color auto="1"/>
        <name val="Arial Nova"/>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Arial Nova"/>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ova"/>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ova"/>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strike val="0"/>
        <outline val="0"/>
        <shadow val="0"/>
        <u val="none"/>
        <vertAlign val="baseline"/>
        <color auto="1"/>
        <name val="Arial Nova"/>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Arial Nova"/>
        <scheme val="none"/>
      </font>
      <fill>
        <patternFill>
          <fgColor indexed="64"/>
          <bgColor rgb="FFFFFF0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Arial Nova"/>
        <scheme val="none"/>
      </font>
    </dxf>
    <dxf>
      <font>
        <strike val="0"/>
        <outline val="0"/>
        <shadow val="0"/>
        <u val="none"/>
        <vertAlign val="baseline"/>
        <color auto="1"/>
        <name val="Arial Nova"/>
        <scheme val="none"/>
      </font>
    </dxf>
    <dxf>
      <border>
        <bottom style="medium">
          <color rgb="FF000000"/>
        </bottom>
      </border>
    </dxf>
    <dxf>
      <font>
        <strike val="0"/>
        <outline val="0"/>
        <shadow val="0"/>
        <u val="none"/>
        <vertAlign val="baseline"/>
        <sz val="10"/>
        <color auto="1"/>
        <name val="Arial Nova"/>
        <scheme val="none"/>
      </font>
      <fill>
        <patternFill>
          <fgColor indexed="64"/>
          <bgColor theme="0"/>
        </patternFill>
      </fill>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1"/>
        <color auto="1"/>
        <name val="Arial Nova"/>
        <family val="2"/>
        <scheme val="none"/>
      </font>
      <numFmt numFmtId="164"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Arial Nova"/>
        <family val="2"/>
        <scheme val="none"/>
      </font>
      <numFmt numFmtId="164" formatCode="_(&quot;$&quot;* #,##0.00_);_(&quot;$&quot;* \(#,##0.00\);_(&quot;$&quot;* &quot;-&quot;??_);_(@_)"/>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ova"/>
        <family val="2"/>
        <scheme val="none"/>
      </font>
      <alignment horizontal="right" vertical="center" textRotation="0" wrapText="1" indent="0" justifyLastLine="0" shrinkToFit="0" readingOrder="0"/>
    </dxf>
    <dxf>
      <font>
        <strike val="0"/>
        <outline val="0"/>
        <shadow val="0"/>
        <u val="none"/>
        <vertAlign val="baseline"/>
        <color auto="1"/>
        <name val="Arial Nova"/>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ova"/>
        <family val="2"/>
        <scheme val="none"/>
      </font>
    </dxf>
    <dxf>
      <font>
        <strike val="0"/>
        <outline val="0"/>
        <shadow val="0"/>
        <u val="none"/>
        <vertAlign val="baseline"/>
        <color auto="1"/>
        <name val="Arial Nova"/>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ova"/>
        <family val="2"/>
        <scheme val="none"/>
      </font>
    </dxf>
    <dxf>
      <font>
        <b val="0"/>
        <i val="0"/>
        <strike val="0"/>
        <condense val="0"/>
        <extend val="0"/>
        <outline val="0"/>
        <shadow val="0"/>
        <u val="none"/>
        <vertAlign val="baseline"/>
        <sz val="11"/>
        <color auto="1"/>
        <name val="Arial Nova"/>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auto="1"/>
        <name val="Arial Nova"/>
        <family val="2"/>
        <scheme val="none"/>
      </font>
    </dxf>
    <dxf>
      <font>
        <strike val="0"/>
        <outline val="0"/>
        <shadow val="0"/>
        <u val="none"/>
        <vertAlign val="baseline"/>
        <color auto="1"/>
        <name val="Arial Nova"/>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ova"/>
        <family val="2"/>
        <scheme val="none"/>
      </font>
    </dxf>
    <dxf>
      <font>
        <strike val="0"/>
        <outline val="0"/>
        <shadow val="0"/>
        <u val="none"/>
        <vertAlign val="baseline"/>
        <color auto="1"/>
        <name val="Arial Nova"/>
        <scheme val="none"/>
      </font>
      <fill>
        <patternFill>
          <fgColor indexed="64"/>
          <bgColor rgb="FFFFFF0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Arial Nova"/>
        <scheme val="none"/>
      </font>
    </dxf>
    <dxf>
      <font>
        <strike val="0"/>
        <outline val="0"/>
        <shadow val="0"/>
        <u val="none"/>
        <vertAlign val="baseline"/>
        <color auto="1"/>
        <name val="Arial Nova"/>
        <scheme val="none"/>
      </font>
    </dxf>
    <dxf>
      <border>
        <bottom style="medium">
          <color rgb="FF000000"/>
        </bottom>
      </border>
    </dxf>
    <dxf>
      <font>
        <strike val="0"/>
        <outline val="0"/>
        <shadow val="0"/>
        <u val="none"/>
        <vertAlign val="baseline"/>
        <sz val="10"/>
        <color auto="1"/>
        <name val="Arial Nova"/>
        <scheme val="none"/>
      </font>
      <fill>
        <patternFill>
          <fgColor indexed="64"/>
          <bgColor theme="0"/>
        </patternFill>
      </fill>
      <border diagonalUp="0" diagonalDown="0">
        <left style="thin">
          <color indexed="64"/>
        </left>
        <right style="thin">
          <color indexed="64"/>
        </right>
        <top/>
        <bottom/>
        <vertical style="thin">
          <color indexed="64"/>
        </vertical>
        <horizontal/>
      </border>
    </dxf>
    <dxf>
      <fill>
        <patternFill>
          <bgColor theme="0" tint="-4.9989318521683403E-2"/>
        </patternFill>
      </fill>
      <border>
        <left style="thin">
          <color theme="0" tint="-0.34998626667073579"/>
        </left>
        <right style="thin">
          <color theme="0" tint="-0.34998626667073579"/>
        </right>
        <top style="thin">
          <color theme="0" tint="-0.34998626667073579"/>
        </top>
        <bottom style="thin">
          <color theme="0" tint="-0.34998626667073579"/>
        </bottom>
      </border>
    </dxf>
    <dxf>
      <fill>
        <patternFill>
          <bgColor theme="0" tint="-4.9989318521683403E-2"/>
        </patternFill>
      </fill>
      <border>
        <left style="thin">
          <color theme="0" tint="-0.34998626667073579"/>
        </left>
        <right style="thin">
          <color theme="0" tint="-0.34998626667073579"/>
        </right>
        <top style="thin">
          <color theme="0" tint="-0.34998626667073579"/>
        </top>
        <bottom style="thin">
          <color theme="0" tint="-0.34998626667073579"/>
        </bottom>
      </border>
    </dxf>
    <dxf>
      <border diagonalUp="0" diagonalDown="0">
        <left/>
        <right/>
        <top style="thin">
          <color theme="0" tint="-0.34998626667073579"/>
        </top>
        <bottom/>
        <vertical/>
        <horizontal/>
      </border>
    </dxf>
    <dxf>
      <font>
        <b/>
        <i val="0"/>
      </font>
      <fill>
        <patternFill>
          <bgColor theme="0" tint="-4.9989318521683403E-2"/>
        </patternFill>
      </fill>
      <border>
        <left style="thin">
          <color theme="0" tint="-0.34998626667073579"/>
        </left>
        <right style="thin">
          <color theme="0" tint="-0.34998626667073579"/>
        </right>
        <top style="thin">
          <color theme="0" tint="-0.34998626667073579"/>
        </top>
        <bottom style="thin">
          <color theme="0" tint="-0.34998626667073579"/>
        </bottom>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s>
  <tableStyles count="1" defaultTableStyle="TableStyleMedium2" defaultPivotStyle="PivotStyleLight16">
    <tableStyle name="Price quote with tax calculation" pivot="0" count="5" xr9:uid="{00000000-0011-0000-FFFF-FFFF00000000}">
      <tableStyleElement type="wholeTable" dxfId="38"/>
      <tableStyleElement type="headerRow" dxfId="37"/>
      <tableStyleElement type="totalRow" dxfId="36"/>
      <tableStyleElement type="lastColumn" dxfId="35"/>
      <tableStyleElement type="lastTotalCell" dxfId="34"/>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D8E4E8"/>
      <rgbColor rgb="0099CCFF"/>
      <rgbColor rgb="00EAEAEA"/>
      <rgbColor rgb="00CC99FF"/>
      <rgbColor rgb="00F1F2D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2.png"/><Relationship Id="rId18" Type="http://schemas.openxmlformats.org/officeDocument/2006/relationships/image" Target="../media/image17.png"/><Relationship Id="rId3" Type="http://schemas.openxmlformats.org/officeDocument/2006/relationships/image" Target="../media/image3.jpeg"/><Relationship Id="rId21" Type="http://schemas.openxmlformats.org/officeDocument/2006/relationships/image" Target="../media/image20.png"/><Relationship Id="rId7" Type="http://schemas.openxmlformats.org/officeDocument/2006/relationships/image" Target="../media/image7.png"/><Relationship Id="rId12" Type="http://schemas.openxmlformats.org/officeDocument/2006/relationships/image" Target="cid:image002.png@01DAB8F4.A6336CD0" TargetMode="External"/><Relationship Id="rId17" Type="http://schemas.openxmlformats.org/officeDocument/2006/relationships/image" Target="../media/image16.png"/><Relationship Id="rId2" Type="http://schemas.openxmlformats.org/officeDocument/2006/relationships/image" Target="../media/image2.jpeg"/><Relationship Id="rId16" Type="http://schemas.openxmlformats.org/officeDocument/2006/relationships/image" Target="../media/image15.png"/><Relationship Id="rId20" Type="http://schemas.openxmlformats.org/officeDocument/2006/relationships/image" Target="../media/image19.png"/><Relationship Id="rId1" Type="http://schemas.openxmlformats.org/officeDocument/2006/relationships/image" Target="../media/image1.jp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3.png"/><Relationship Id="rId5" Type="http://schemas.openxmlformats.org/officeDocument/2006/relationships/image" Target="../media/image5.png"/><Relationship Id="rId15" Type="http://schemas.openxmlformats.org/officeDocument/2006/relationships/image" Target="../media/image14.png"/><Relationship Id="rId23" Type="http://schemas.openxmlformats.org/officeDocument/2006/relationships/image" Target="../media/image22.png"/><Relationship Id="rId10" Type="http://schemas.openxmlformats.org/officeDocument/2006/relationships/image" Target="../media/image10.png"/><Relationship Id="rId19" Type="http://schemas.openxmlformats.org/officeDocument/2006/relationships/image" Target="../media/image18.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3.png"/><Relationship Id="rId22" Type="http://schemas.openxmlformats.org/officeDocument/2006/relationships/image" Target="../media/image21.png"/></Relationships>
</file>

<file path=xl/drawings/_rels/drawing2.xml.rels><?xml version="1.0" encoding="UTF-8" standalone="yes"?>
<Relationships xmlns="http://schemas.openxmlformats.org/package/2006/relationships"><Relationship Id="rId8" Type="http://schemas.openxmlformats.org/officeDocument/2006/relationships/image" Target="../media/image30.png"/><Relationship Id="rId3" Type="http://schemas.openxmlformats.org/officeDocument/2006/relationships/image" Target="../media/image25.png"/><Relationship Id="rId7" Type="http://schemas.openxmlformats.org/officeDocument/2006/relationships/image" Target="../media/image29.png"/><Relationship Id="rId2" Type="http://schemas.openxmlformats.org/officeDocument/2006/relationships/image" Target="../media/image24.png"/><Relationship Id="rId1" Type="http://schemas.openxmlformats.org/officeDocument/2006/relationships/image" Target="../media/image1.jpg"/><Relationship Id="rId6" Type="http://schemas.openxmlformats.org/officeDocument/2006/relationships/image" Target="../media/image28.png"/><Relationship Id="rId5" Type="http://schemas.openxmlformats.org/officeDocument/2006/relationships/image" Target="../media/image27.png"/><Relationship Id="rId4"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3543300</xdr:colOff>
      <xdr:row>1</xdr:row>
      <xdr:rowOff>144463</xdr:rowOff>
    </xdr:to>
    <xdr:pic>
      <xdr:nvPicPr>
        <xdr:cNvPr id="2" name="Picture 1">
          <a:extLst>
            <a:ext uri="{FF2B5EF4-FFF2-40B4-BE49-F238E27FC236}">
              <a16:creationId xmlns:a16="http://schemas.microsoft.com/office/drawing/2014/main" id="{826EF360-28E0-4732-BF79-180512D34CD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5123"/>
        <a:stretch/>
      </xdr:blipFill>
      <xdr:spPr>
        <a:xfrm>
          <a:off x="203200" y="0"/>
          <a:ext cx="4483100" cy="1306513"/>
        </a:xfrm>
        <a:prstGeom prst="rect">
          <a:avLst/>
        </a:prstGeom>
      </xdr:spPr>
    </xdr:pic>
    <xdr:clientData/>
  </xdr:twoCellAnchor>
  <xdr:twoCellAnchor editAs="oneCell">
    <xdr:from>
      <xdr:col>3</xdr:col>
      <xdr:colOff>495301</xdr:colOff>
      <xdr:row>22</xdr:row>
      <xdr:rowOff>12701</xdr:rowOff>
    </xdr:from>
    <xdr:to>
      <xdr:col>3</xdr:col>
      <xdr:colOff>1739901</xdr:colOff>
      <xdr:row>22</xdr:row>
      <xdr:rowOff>1377951</xdr:rowOff>
    </xdr:to>
    <xdr:pic>
      <xdr:nvPicPr>
        <xdr:cNvPr id="4" name="Picture 3">
          <a:extLst>
            <a:ext uri="{FF2B5EF4-FFF2-40B4-BE49-F238E27FC236}">
              <a16:creationId xmlns:a16="http://schemas.microsoft.com/office/drawing/2014/main" id="{B335755A-B85E-4541-A82B-647F8B33612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359" t="7984" r="11554" b="5788"/>
        <a:stretch/>
      </xdr:blipFill>
      <xdr:spPr>
        <a:xfrm flipH="1">
          <a:off x="4686301" y="10337801"/>
          <a:ext cx="1244600" cy="1371600"/>
        </a:xfrm>
        <a:prstGeom prst="rect">
          <a:avLst/>
        </a:prstGeom>
      </xdr:spPr>
    </xdr:pic>
    <xdr:clientData/>
  </xdr:twoCellAnchor>
  <xdr:twoCellAnchor editAs="oneCell">
    <xdr:from>
      <xdr:col>3</xdr:col>
      <xdr:colOff>406400</xdr:colOff>
      <xdr:row>21</xdr:row>
      <xdr:rowOff>139699</xdr:rowOff>
    </xdr:from>
    <xdr:to>
      <xdr:col>3</xdr:col>
      <xdr:colOff>1625600</xdr:colOff>
      <xdr:row>21</xdr:row>
      <xdr:rowOff>1257300</xdr:rowOff>
    </xdr:to>
    <xdr:pic>
      <xdr:nvPicPr>
        <xdr:cNvPr id="6" name="Picture 5">
          <a:extLst>
            <a:ext uri="{FF2B5EF4-FFF2-40B4-BE49-F238E27FC236}">
              <a16:creationId xmlns:a16="http://schemas.microsoft.com/office/drawing/2014/main" id="{9C856A73-EFA4-4429-8A3A-32409568BE0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595" t="9357" b="7606"/>
        <a:stretch/>
      </xdr:blipFill>
      <xdr:spPr>
        <a:xfrm flipH="1">
          <a:off x="4597400" y="9080499"/>
          <a:ext cx="1219200" cy="1117601"/>
        </a:xfrm>
        <a:prstGeom prst="rect">
          <a:avLst/>
        </a:prstGeom>
      </xdr:spPr>
    </xdr:pic>
    <xdr:clientData/>
  </xdr:twoCellAnchor>
  <xdr:twoCellAnchor editAs="oneCell">
    <xdr:from>
      <xdr:col>3</xdr:col>
      <xdr:colOff>381000</xdr:colOff>
      <xdr:row>32</xdr:row>
      <xdr:rowOff>103759</xdr:rowOff>
    </xdr:from>
    <xdr:to>
      <xdr:col>3</xdr:col>
      <xdr:colOff>1600199</xdr:colOff>
      <xdr:row>32</xdr:row>
      <xdr:rowOff>1587501</xdr:rowOff>
    </xdr:to>
    <xdr:pic>
      <xdr:nvPicPr>
        <xdr:cNvPr id="7" name="Picture 6">
          <a:extLst>
            <a:ext uri="{FF2B5EF4-FFF2-40B4-BE49-F238E27FC236}">
              <a16:creationId xmlns:a16="http://schemas.microsoft.com/office/drawing/2014/main" id="{8DAFA8E3-9EA3-42D1-97EE-A984D97349BD}"/>
            </a:ext>
          </a:extLst>
        </xdr:cNvPr>
        <xdr:cNvPicPr>
          <a:picLocks noChangeAspect="1"/>
        </xdr:cNvPicPr>
      </xdr:nvPicPr>
      <xdr:blipFill>
        <a:blip xmlns:r="http://schemas.openxmlformats.org/officeDocument/2006/relationships" r:embed="rId4"/>
        <a:stretch>
          <a:fillRect/>
        </a:stretch>
      </xdr:blipFill>
      <xdr:spPr>
        <a:xfrm flipH="1">
          <a:off x="4572000" y="27078559"/>
          <a:ext cx="1219199" cy="1483742"/>
        </a:xfrm>
        <a:prstGeom prst="rect">
          <a:avLst/>
        </a:prstGeom>
      </xdr:spPr>
    </xdr:pic>
    <xdr:clientData/>
  </xdr:twoCellAnchor>
  <xdr:twoCellAnchor editAs="oneCell">
    <xdr:from>
      <xdr:col>3</xdr:col>
      <xdr:colOff>292099</xdr:colOff>
      <xdr:row>28</xdr:row>
      <xdr:rowOff>80866</xdr:rowOff>
    </xdr:from>
    <xdr:to>
      <xdr:col>3</xdr:col>
      <xdr:colOff>1931230</xdr:colOff>
      <xdr:row>29</xdr:row>
      <xdr:rowOff>0</xdr:rowOff>
    </xdr:to>
    <xdr:pic>
      <xdr:nvPicPr>
        <xdr:cNvPr id="9" name="Picture 8">
          <a:extLst>
            <a:ext uri="{FF2B5EF4-FFF2-40B4-BE49-F238E27FC236}">
              <a16:creationId xmlns:a16="http://schemas.microsoft.com/office/drawing/2014/main" id="{DE213E8B-C452-4821-BB01-92B8CB314F61}"/>
            </a:ext>
          </a:extLst>
        </xdr:cNvPr>
        <xdr:cNvPicPr>
          <a:picLocks noChangeAspect="1"/>
        </xdr:cNvPicPr>
      </xdr:nvPicPr>
      <xdr:blipFill>
        <a:blip xmlns:r="http://schemas.openxmlformats.org/officeDocument/2006/relationships" r:embed="rId5"/>
        <a:stretch>
          <a:fillRect/>
        </a:stretch>
      </xdr:blipFill>
      <xdr:spPr>
        <a:xfrm>
          <a:off x="6095999" y="20578666"/>
          <a:ext cx="1639131" cy="1684434"/>
        </a:xfrm>
        <a:prstGeom prst="rect">
          <a:avLst/>
        </a:prstGeom>
      </xdr:spPr>
    </xdr:pic>
    <xdr:clientData/>
  </xdr:twoCellAnchor>
  <xdr:twoCellAnchor editAs="oneCell">
    <xdr:from>
      <xdr:col>3</xdr:col>
      <xdr:colOff>381000</xdr:colOff>
      <xdr:row>20</xdr:row>
      <xdr:rowOff>122263</xdr:rowOff>
    </xdr:from>
    <xdr:to>
      <xdr:col>3</xdr:col>
      <xdr:colOff>1682750</xdr:colOff>
      <xdr:row>20</xdr:row>
      <xdr:rowOff>1295400</xdr:rowOff>
    </xdr:to>
    <xdr:pic>
      <xdr:nvPicPr>
        <xdr:cNvPr id="11" name="Picture 10">
          <a:extLst>
            <a:ext uri="{FF2B5EF4-FFF2-40B4-BE49-F238E27FC236}">
              <a16:creationId xmlns:a16="http://schemas.microsoft.com/office/drawing/2014/main" id="{431E8ABB-E3C9-42F0-A5F6-56C13D4CA874}"/>
            </a:ext>
          </a:extLst>
        </xdr:cNvPr>
        <xdr:cNvPicPr>
          <a:picLocks noChangeAspect="1"/>
        </xdr:cNvPicPr>
      </xdr:nvPicPr>
      <xdr:blipFill>
        <a:blip xmlns:r="http://schemas.openxmlformats.org/officeDocument/2006/relationships" r:embed="rId6"/>
        <a:stretch>
          <a:fillRect/>
        </a:stretch>
      </xdr:blipFill>
      <xdr:spPr>
        <a:xfrm flipH="1">
          <a:off x="4572000" y="7627963"/>
          <a:ext cx="1308100" cy="1173137"/>
        </a:xfrm>
        <a:prstGeom prst="rect">
          <a:avLst/>
        </a:prstGeom>
      </xdr:spPr>
    </xdr:pic>
    <xdr:clientData/>
  </xdr:twoCellAnchor>
  <xdr:twoCellAnchor editAs="oneCell">
    <xdr:from>
      <xdr:col>3</xdr:col>
      <xdr:colOff>520700</xdr:colOff>
      <xdr:row>26</xdr:row>
      <xdr:rowOff>63501</xdr:rowOff>
    </xdr:from>
    <xdr:to>
      <xdr:col>3</xdr:col>
      <xdr:colOff>1758950</xdr:colOff>
      <xdr:row>26</xdr:row>
      <xdr:rowOff>1477121</xdr:rowOff>
    </xdr:to>
    <xdr:pic>
      <xdr:nvPicPr>
        <xdr:cNvPr id="27" name="Picture 26">
          <a:extLst>
            <a:ext uri="{FF2B5EF4-FFF2-40B4-BE49-F238E27FC236}">
              <a16:creationId xmlns:a16="http://schemas.microsoft.com/office/drawing/2014/main" id="{F8DCA419-B853-4B96-9DE0-1F8D86F1596A}"/>
            </a:ext>
          </a:extLst>
        </xdr:cNvPr>
        <xdr:cNvPicPr>
          <a:picLocks noChangeAspect="1"/>
        </xdr:cNvPicPr>
      </xdr:nvPicPr>
      <xdr:blipFill>
        <a:blip xmlns:r="http://schemas.openxmlformats.org/officeDocument/2006/relationships" r:embed="rId7"/>
        <a:stretch>
          <a:fillRect/>
        </a:stretch>
      </xdr:blipFill>
      <xdr:spPr>
        <a:xfrm flipH="1">
          <a:off x="4711700" y="16637001"/>
          <a:ext cx="1244600" cy="1413620"/>
        </a:xfrm>
        <a:prstGeom prst="rect">
          <a:avLst/>
        </a:prstGeom>
      </xdr:spPr>
    </xdr:pic>
    <xdr:clientData/>
  </xdr:twoCellAnchor>
  <xdr:twoCellAnchor editAs="oneCell">
    <xdr:from>
      <xdr:col>3</xdr:col>
      <xdr:colOff>508001</xdr:colOff>
      <xdr:row>23</xdr:row>
      <xdr:rowOff>76200</xdr:rowOff>
    </xdr:from>
    <xdr:to>
      <xdr:col>3</xdr:col>
      <xdr:colOff>1752601</xdr:colOff>
      <xdr:row>23</xdr:row>
      <xdr:rowOff>1416133</xdr:rowOff>
    </xdr:to>
    <xdr:pic>
      <xdr:nvPicPr>
        <xdr:cNvPr id="32" name="Picture 31">
          <a:extLst>
            <a:ext uri="{FF2B5EF4-FFF2-40B4-BE49-F238E27FC236}">
              <a16:creationId xmlns:a16="http://schemas.microsoft.com/office/drawing/2014/main" id="{699D3E7A-DA04-4E73-843D-72BD54FE5EF7}"/>
            </a:ext>
          </a:extLst>
        </xdr:cNvPr>
        <xdr:cNvPicPr>
          <a:picLocks noChangeAspect="1"/>
        </xdr:cNvPicPr>
      </xdr:nvPicPr>
      <xdr:blipFill>
        <a:blip xmlns:r="http://schemas.openxmlformats.org/officeDocument/2006/relationships" r:embed="rId8"/>
        <a:stretch>
          <a:fillRect/>
        </a:stretch>
      </xdr:blipFill>
      <xdr:spPr>
        <a:xfrm>
          <a:off x="4699001" y="11874500"/>
          <a:ext cx="1244600" cy="1346283"/>
        </a:xfrm>
        <a:prstGeom prst="rect">
          <a:avLst/>
        </a:prstGeom>
      </xdr:spPr>
    </xdr:pic>
    <xdr:clientData/>
  </xdr:twoCellAnchor>
  <xdr:twoCellAnchor editAs="oneCell">
    <xdr:from>
      <xdr:col>3</xdr:col>
      <xdr:colOff>571500</xdr:colOff>
      <xdr:row>24</xdr:row>
      <xdr:rowOff>101600</xdr:rowOff>
    </xdr:from>
    <xdr:to>
      <xdr:col>3</xdr:col>
      <xdr:colOff>1780330</xdr:colOff>
      <xdr:row>24</xdr:row>
      <xdr:rowOff>1682750</xdr:rowOff>
    </xdr:to>
    <xdr:pic>
      <xdr:nvPicPr>
        <xdr:cNvPr id="34" name="Picture 33">
          <a:extLst>
            <a:ext uri="{FF2B5EF4-FFF2-40B4-BE49-F238E27FC236}">
              <a16:creationId xmlns:a16="http://schemas.microsoft.com/office/drawing/2014/main" id="{923F58CE-164A-40C9-A23A-13E51F30CF39}"/>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6631" t="1815" r="23134" b="-723"/>
        <a:stretch/>
      </xdr:blipFill>
      <xdr:spPr>
        <a:xfrm>
          <a:off x="6375400" y="12344400"/>
          <a:ext cx="1208830" cy="1587500"/>
        </a:xfrm>
        <a:prstGeom prst="rect">
          <a:avLst/>
        </a:prstGeom>
      </xdr:spPr>
    </xdr:pic>
    <xdr:clientData/>
  </xdr:twoCellAnchor>
  <xdr:twoCellAnchor editAs="oneCell">
    <xdr:from>
      <xdr:col>3</xdr:col>
      <xdr:colOff>203200</xdr:colOff>
      <xdr:row>31</xdr:row>
      <xdr:rowOff>0</xdr:rowOff>
    </xdr:from>
    <xdr:to>
      <xdr:col>3</xdr:col>
      <xdr:colOff>1943100</xdr:colOff>
      <xdr:row>31</xdr:row>
      <xdr:rowOff>1739900</xdr:rowOff>
    </xdr:to>
    <xdr:pic>
      <xdr:nvPicPr>
        <xdr:cNvPr id="8" name="Picture 7">
          <a:extLst>
            <a:ext uri="{FF2B5EF4-FFF2-40B4-BE49-F238E27FC236}">
              <a16:creationId xmlns:a16="http://schemas.microsoft.com/office/drawing/2014/main" id="{5BB1CA3C-60C8-2C80-68F2-4918DF7E6E8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flipH="1">
          <a:off x="4394200" y="24066500"/>
          <a:ext cx="1739900" cy="1739900"/>
        </a:xfrm>
        <a:prstGeom prst="rect">
          <a:avLst/>
        </a:prstGeom>
      </xdr:spPr>
    </xdr:pic>
    <xdr:clientData/>
  </xdr:twoCellAnchor>
  <xdr:twoCellAnchor>
    <xdr:from>
      <xdr:col>3</xdr:col>
      <xdr:colOff>208019</xdr:colOff>
      <xdr:row>19</xdr:row>
      <xdr:rowOff>123826</xdr:rowOff>
    </xdr:from>
    <xdr:to>
      <xdr:col>3</xdr:col>
      <xdr:colOff>1704975</xdr:colOff>
      <xdr:row>19</xdr:row>
      <xdr:rowOff>1600200</xdr:rowOff>
    </xdr:to>
    <xdr:pic>
      <xdr:nvPicPr>
        <xdr:cNvPr id="12" name="Picture 5">
          <a:extLst>
            <a:ext uri="{FF2B5EF4-FFF2-40B4-BE49-F238E27FC236}">
              <a16:creationId xmlns:a16="http://schemas.microsoft.com/office/drawing/2014/main" id="{7AB91F3A-315E-440F-7869-88625E176C16}"/>
            </a:ext>
          </a:extLst>
        </xdr:cNvPr>
        <xdr:cNvPicPr>
          <a:picLocks noChangeAspect="1" noChangeArrowheads="1"/>
        </xdr:cNvPicPr>
      </xdr:nvPicPr>
      <xdr:blipFill>
        <a:blip xmlns:r="http://schemas.openxmlformats.org/officeDocument/2006/relationships" r:embed="rId11" r:link="rId12">
          <a:extLst>
            <a:ext uri="{28A0092B-C50C-407E-A947-70E740481C1C}">
              <a14:useLocalDpi xmlns:a14="http://schemas.microsoft.com/office/drawing/2010/main" val="0"/>
            </a:ext>
          </a:extLst>
        </a:blip>
        <a:srcRect/>
        <a:stretch>
          <a:fillRect/>
        </a:stretch>
      </xdr:blipFill>
      <xdr:spPr bwMode="auto">
        <a:xfrm flipH="1">
          <a:off x="4399019" y="15465426"/>
          <a:ext cx="1496956" cy="1476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520700</xdr:colOff>
      <xdr:row>29</xdr:row>
      <xdr:rowOff>50800</xdr:rowOff>
    </xdr:from>
    <xdr:to>
      <xdr:col>3</xdr:col>
      <xdr:colOff>1835150</xdr:colOff>
      <xdr:row>29</xdr:row>
      <xdr:rowOff>1706325</xdr:rowOff>
    </xdr:to>
    <xdr:pic>
      <xdr:nvPicPr>
        <xdr:cNvPr id="14" name="Picture 13">
          <a:extLst>
            <a:ext uri="{FF2B5EF4-FFF2-40B4-BE49-F238E27FC236}">
              <a16:creationId xmlns:a16="http://schemas.microsoft.com/office/drawing/2014/main" id="{909C90CA-DABF-7DD7-48C4-73675F75C3DF}"/>
            </a:ext>
          </a:extLst>
        </xdr:cNvPr>
        <xdr:cNvPicPr>
          <a:picLocks noChangeAspect="1"/>
        </xdr:cNvPicPr>
      </xdr:nvPicPr>
      <xdr:blipFill>
        <a:blip xmlns:r="http://schemas.openxmlformats.org/officeDocument/2006/relationships" r:embed="rId13"/>
        <a:stretch>
          <a:fillRect/>
        </a:stretch>
      </xdr:blipFill>
      <xdr:spPr>
        <a:xfrm>
          <a:off x="6324600" y="22313900"/>
          <a:ext cx="1320800" cy="1649175"/>
        </a:xfrm>
        <a:prstGeom prst="rect">
          <a:avLst/>
        </a:prstGeom>
      </xdr:spPr>
    </xdr:pic>
    <xdr:clientData/>
  </xdr:twoCellAnchor>
  <xdr:twoCellAnchor editAs="oneCell">
    <xdr:from>
      <xdr:col>3</xdr:col>
      <xdr:colOff>393700</xdr:colOff>
      <xdr:row>33</xdr:row>
      <xdr:rowOff>79375</xdr:rowOff>
    </xdr:from>
    <xdr:to>
      <xdr:col>3</xdr:col>
      <xdr:colOff>1704976</xdr:colOff>
      <xdr:row>33</xdr:row>
      <xdr:rowOff>1741341</xdr:rowOff>
    </xdr:to>
    <xdr:pic>
      <xdr:nvPicPr>
        <xdr:cNvPr id="19" name="Picture 18">
          <a:extLst>
            <a:ext uri="{FF2B5EF4-FFF2-40B4-BE49-F238E27FC236}">
              <a16:creationId xmlns:a16="http://schemas.microsoft.com/office/drawing/2014/main" id="{92BAD311-090B-3905-85FF-43A6C93E0255}"/>
            </a:ext>
          </a:extLst>
        </xdr:cNvPr>
        <xdr:cNvPicPr>
          <a:picLocks noChangeAspect="1"/>
        </xdr:cNvPicPr>
      </xdr:nvPicPr>
      <xdr:blipFill>
        <a:blip xmlns:r="http://schemas.openxmlformats.org/officeDocument/2006/relationships" r:embed="rId14"/>
        <a:stretch>
          <a:fillRect/>
        </a:stretch>
      </xdr:blipFill>
      <xdr:spPr>
        <a:xfrm>
          <a:off x="4584700" y="28667075"/>
          <a:ext cx="1311276" cy="1661966"/>
        </a:xfrm>
        <a:prstGeom prst="rect">
          <a:avLst/>
        </a:prstGeom>
      </xdr:spPr>
    </xdr:pic>
    <xdr:clientData/>
  </xdr:twoCellAnchor>
  <xdr:twoCellAnchor>
    <xdr:from>
      <xdr:col>5</xdr:col>
      <xdr:colOff>6350</xdr:colOff>
      <xdr:row>0</xdr:row>
      <xdr:rowOff>495300</xdr:rowOff>
    </xdr:from>
    <xdr:to>
      <xdr:col>8</xdr:col>
      <xdr:colOff>0</xdr:colOff>
      <xdr:row>0</xdr:row>
      <xdr:rowOff>1054100</xdr:rowOff>
    </xdr:to>
    <xdr:sp macro="" textlink="">
      <xdr:nvSpPr>
        <xdr:cNvPr id="20" name="TextBox 19">
          <a:extLst>
            <a:ext uri="{FF2B5EF4-FFF2-40B4-BE49-F238E27FC236}">
              <a16:creationId xmlns:a16="http://schemas.microsoft.com/office/drawing/2014/main" id="{3FDC880B-51E5-2B91-59AF-ACA891EBE764}"/>
            </a:ext>
          </a:extLst>
        </xdr:cNvPr>
        <xdr:cNvSpPr txBox="1"/>
      </xdr:nvSpPr>
      <xdr:spPr>
        <a:xfrm>
          <a:off x="6276975" y="495300"/>
          <a:ext cx="3168650" cy="558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800">
              <a:solidFill>
                <a:srgbClr val="92D050"/>
              </a:solidFill>
            </a:rPr>
            <a:t>All</a:t>
          </a:r>
          <a:r>
            <a:rPr lang="en-AU" sz="1800" baseline="0">
              <a:solidFill>
                <a:srgbClr val="92D050"/>
              </a:solidFill>
            </a:rPr>
            <a:t> proudly made in Australia</a:t>
          </a:r>
          <a:endParaRPr lang="en-AU" sz="1800">
            <a:solidFill>
              <a:srgbClr val="92D050"/>
            </a:solidFill>
          </a:endParaRPr>
        </a:p>
      </xdr:txBody>
    </xdr:sp>
    <xdr:clientData/>
  </xdr:twoCellAnchor>
  <xdr:twoCellAnchor editAs="oneCell">
    <xdr:from>
      <xdr:col>3</xdr:col>
      <xdr:colOff>342901</xdr:colOff>
      <xdr:row>30</xdr:row>
      <xdr:rowOff>101600</xdr:rowOff>
    </xdr:from>
    <xdr:to>
      <xdr:col>3</xdr:col>
      <xdr:colOff>1854201</xdr:colOff>
      <xdr:row>30</xdr:row>
      <xdr:rowOff>1778000</xdr:rowOff>
    </xdr:to>
    <xdr:pic>
      <xdr:nvPicPr>
        <xdr:cNvPr id="13" name="Picture 12">
          <a:extLst>
            <a:ext uri="{FF2B5EF4-FFF2-40B4-BE49-F238E27FC236}">
              <a16:creationId xmlns:a16="http://schemas.microsoft.com/office/drawing/2014/main" id="{A619E3C9-011A-FE46-4584-719617DE4527}"/>
            </a:ext>
          </a:extLst>
        </xdr:cNvPr>
        <xdr:cNvPicPr>
          <a:picLocks noChangeAspect="1"/>
        </xdr:cNvPicPr>
      </xdr:nvPicPr>
      <xdr:blipFill>
        <a:blip xmlns:r="http://schemas.openxmlformats.org/officeDocument/2006/relationships" r:embed="rId15"/>
        <a:stretch>
          <a:fillRect/>
        </a:stretch>
      </xdr:blipFill>
      <xdr:spPr>
        <a:xfrm flipH="1">
          <a:off x="4533901" y="23368000"/>
          <a:ext cx="1511300" cy="1676400"/>
        </a:xfrm>
        <a:prstGeom prst="rect">
          <a:avLst/>
        </a:prstGeom>
      </xdr:spPr>
    </xdr:pic>
    <xdr:clientData/>
  </xdr:twoCellAnchor>
  <xdr:twoCellAnchor editAs="oneCell">
    <xdr:from>
      <xdr:col>3</xdr:col>
      <xdr:colOff>279400</xdr:colOff>
      <xdr:row>13</xdr:row>
      <xdr:rowOff>114301</xdr:rowOff>
    </xdr:from>
    <xdr:to>
      <xdr:col>3</xdr:col>
      <xdr:colOff>1758950</xdr:colOff>
      <xdr:row>13</xdr:row>
      <xdr:rowOff>1897381</xdr:rowOff>
    </xdr:to>
    <xdr:pic>
      <xdr:nvPicPr>
        <xdr:cNvPr id="3" name="Picture 2">
          <a:extLst>
            <a:ext uri="{FF2B5EF4-FFF2-40B4-BE49-F238E27FC236}">
              <a16:creationId xmlns:a16="http://schemas.microsoft.com/office/drawing/2014/main" id="{A8E39C72-3997-2C77-83D6-EEF0F7FA4D84}"/>
            </a:ext>
          </a:extLst>
        </xdr:cNvPr>
        <xdr:cNvPicPr>
          <a:picLocks noChangeAspect="1"/>
        </xdr:cNvPicPr>
      </xdr:nvPicPr>
      <xdr:blipFill>
        <a:blip xmlns:r="http://schemas.openxmlformats.org/officeDocument/2006/relationships" r:embed="rId16"/>
        <a:stretch>
          <a:fillRect/>
        </a:stretch>
      </xdr:blipFill>
      <xdr:spPr>
        <a:xfrm flipH="1">
          <a:off x="4470400" y="4127501"/>
          <a:ext cx="1485900" cy="1783080"/>
        </a:xfrm>
        <a:prstGeom prst="rect">
          <a:avLst/>
        </a:prstGeom>
      </xdr:spPr>
    </xdr:pic>
    <xdr:clientData/>
  </xdr:twoCellAnchor>
  <xdr:twoCellAnchor editAs="oneCell">
    <xdr:from>
      <xdr:col>3</xdr:col>
      <xdr:colOff>444501</xdr:colOff>
      <xdr:row>25</xdr:row>
      <xdr:rowOff>63500</xdr:rowOff>
    </xdr:from>
    <xdr:to>
      <xdr:col>3</xdr:col>
      <xdr:colOff>1663701</xdr:colOff>
      <xdr:row>25</xdr:row>
      <xdr:rowOff>1379911</xdr:rowOff>
    </xdr:to>
    <xdr:pic>
      <xdr:nvPicPr>
        <xdr:cNvPr id="10" name="Picture 9">
          <a:extLst>
            <a:ext uri="{FF2B5EF4-FFF2-40B4-BE49-F238E27FC236}">
              <a16:creationId xmlns:a16="http://schemas.microsoft.com/office/drawing/2014/main" id="{97864DBD-675D-9CBB-5A6F-DBBE42BD5B7F}"/>
            </a:ext>
          </a:extLst>
        </xdr:cNvPr>
        <xdr:cNvPicPr>
          <a:picLocks noChangeAspect="1"/>
        </xdr:cNvPicPr>
      </xdr:nvPicPr>
      <xdr:blipFill>
        <a:blip xmlns:r="http://schemas.openxmlformats.org/officeDocument/2006/relationships" r:embed="rId17"/>
        <a:stretch>
          <a:fillRect/>
        </a:stretch>
      </xdr:blipFill>
      <xdr:spPr>
        <a:xfrm>
          <a:off x="4635501" y="15100300"/>
          <a:ext cx="1219200" cy="1322761"/>
        </a:xfrm>
        <a:prstGeom prst="rect">
          <a:avLst/>
        </a:prstGeom>
      </xdr:spPr>
    </xdr:pic>
    <xdr:clientData/>
  </xdr:twoCellAnchor>
  <xdr:twoCellAnchor editAs="oneCell">
    <xdr:from>
      <xdr:col>3</xdr:col>
      <xdr:colOff>508001</xdr:colOff>
      <xdr:row>27</xdr:row>
      <xdr:rowOff>38100</xdr:rowOff>
    </xdr:from>
    <xdr:to>
      <xdr:col>3</xdr:col>
      <xdr:colOff>1682751</xdr:colOff>
      <xdr:row>27</xdr:row>
      <xdr:rowOff>1469290</xdr:rowOff>
    </xdr:to>
    <xdr:pic>
      <xdr:nvPicPr>
        <xdr:cNvPr id="16" name="Picture 15">
          <a:extLst>
            <a:ext uri="{FF2B5EF4-FFF2-40B4-BE49-F238E27FC236}">
              <a16:creationId xmlns:a16="http://schemas.microsoft.com/office/drawing/2014/main" id="{A4B07668-43BC-1776-F430-A3718E29AF4A}"/>
            </a:ext>
          </a:extLst>
        </xdr:cNvPr>
        <xdr:cNvPicPr>
          <a:picLocks noChangeAspect="1"/>
        </xdr:cNvPicPr>
      </xdr:nvPicPr>
      <xdr:blipFill>
        <a:blip xmlns:r="http://schemas.openxmlformats.org/officeDocument/2006/relationships" r:embed="rId18"/>
        <a:stretch>
          <a:fillRect/>
        </a:stretch>
      </xdr:blipFill>
      <xdr:spPr>
        <a:xfrm>
          <a:off x="4699001" y="18148300"/>
          <a:ext cx="1181100" cy="1431190"/>
        </a:xfrm>
        <a:prstGeom prst="rect">
          <a:avLst/>
        </a:prstGeom>
      </xdr:spPr>
    </xdr:pic>
    <xdr:clientData/>
  </xdr:twoCellAnchor>
  <xdr:twoCellAnchor editAs="oneCell">
    <xdr:from>
      <xdr:col>3</xdr:col>
      <xdr:colOff>101600</xdr:colOff>
      <xdr:row>17</xdr:row>
      <xdr:rowOff>15875</xdr:rowOff>
    </xdr:from>
    <xdr:to>
      <xdr:col>3</xdr:col>
      <xdr:colOff>1743075</xdr:colOff>
      <xdr:row>17</xdr:row>
      <xdr:rowOff>2288724</xdr:rowOff>
    </xdr:to>
    <xdr:pic>
      <xdr:nvPicPr>
        <xdr:cNvPr id="15" name="Picture 14">
          <a:extLst>
            <a:ext uri="{FF2B5EF4-FFF2-40B4-BE49-F238E27FC236}">
              <a16:creationId xmlns:a16="http://schemas.microsoft.com/office/drawing/2014/main" id="{BB4DE064-B365-212A-8F4A-54742C6F80BE}"/>
            </a:ext>
          </a:extLst>
        </xdr:cNvPr>
        <xdr:cNvPicPr>
          <a:picLocks noChangeAspect="1"/>
        </xdr:cNvPicPr>
      </xdr:nvPicPr>
      <xdr:blipFill>
        <a:blip xmlns:r="http://schemas.openxmlformats.org/officeDocument/2006/relationships" r:embed="rId19"/>
        <a:stretch>
          <a:fillRect/>
        </a:stretch>
      </xdr:blipFill>
      <xdr:spPr>
        <a:xfrm>
          <a:off x="4292600" y="12436475"/>
          <a:ext cx="1638300" cy="2272849"/>
        </a:xfrm>
        <a:prstGeom prst="rect">
          <a:avLst/>
        </a:prstGeom>
      </xdr:spPr>
    </xdr:pic>
    <xdr:clientData/>
  </xdr:twoCellAnchor>
  <xdr:twoCellAnchor editAs="oneCell">
    <xdr:from>
      <xdr:col>3</xdr:col>
      <xdr:colOff>203199</xdr:colOff>
      <xdr:row>15</xdr:row>
      <xdr:rowOff>85725</xdr:rowOff>
    </xdr:from>
    <xdr:to>
      <xdr:col>3</xdr:col>
      <xdr:colOff>1708149</xdr:colOff>
      <xdr:row>15</xdr:row>
      <xdr:rowOff>1990093</xdr:rowOff>
    </xdr:to>
    <xdr:pic>
      <xdr:nvPicPr>
        <xdr:cNvPr id="17" name="Picture 16">
          <a:extLst>
            <a:ext uri="{FF2B5EF4-FFF2-40B4-BE49-F238E27FC236}">
              <a16:creationId xmlns:a16="http://schemas.microsoft.com/office/drawing/2014/main" id="{DFFE8EC6-990B-961A-610F-20C01A53883B}"/>
            </a:ext>
          </a:extLst>
        </xdr:cNvPr>
        <xdr:cNvPicPr>
          <a:picLocks noChangeAspect="1"/>
        </xdr:cNvPicPr>
      </xdr:nvPicPr>
      <xdr:blipFill>
        <a:blip xmlns:r="http://schemas.openxmlformats.org/officeDocument/2006/relationships" r:embed="rId20"/>
        <a:stretch>
          <a:fillRect/>
        </a:stretch>
      </xdr:blipFill>
      <xdr:spPr>
        <a:xfrm>
          <a:off x="4394199" y="8340725"/>
          <a:ext cx="1501775" cy="1907543"/>
        </a:xfrm>
        <a:prstGeom prst="rect">
          <a:avLst/>
        </a:prstGeom>
      </xdr:spPr>
    </xdr:pic>
    <xdr:clientData/>
  </xdr:twoCellAnchor>
  <xdr:twoCellAnchor editAs="oneCell">
    <xdr:from>
      <xdr:col>3</xdr:col>
      <xdr:colOff>142875</xdr:colOff>
      <xdr:row>16</xdr:row>
      <xdr:rowOff>101601</xdr:rowOff>
    </xdr:from>
    <xdr:to>
      <xdr:col>3</xdr:col>
      <xdr:colOff>1816100</xdr:colOff>
      <xdr:row>16</xdr:row>
      <xdr:rowOff>2069599</xdr:rowOff>
    </xdr:to>
    <xdr:pic>
      <xdr:nvPicPr>
        <xdr:cNvPr id="18" name="Picture 17">
          <a:extLst>
            <a:ext uri="{FF2B5EF4-FFF2-40B4-BE49-F238E27FC236}">
              <a16:creationId xmlns:a16="http://schemas.microsoft.com/office/drawing/2014/main" id="{6DDF68DD-0C81-AA9A-BCC4-9BEE66A039E4}"/>
            </a:ext>
          </a:extLst>
        </xdr:cNvPr>
        <xdr:cNvPicPr>
          <a:picLocks noChangeAspect="1"/>
        </xdr:cNvPicPr>
      </xdr:nvPicPr>
      <xdr:blipFill>
        <a:blip xmlns:r="http://schemas.openxmlformats.org/officeDocument/2006/relationships" r:embed="rId21"/>
        <a:stretch>
          <a:fillRect/>
        </a:stretch>
      </xdr:blipFill>
      <xdr:spPr>
        <a:xfrm>
          <a:off x="4333875" y="10439401"/>
          <a:ext cx="1673225" cy="1967998"/>
        </a:xfrm>
        <a:prstGeom prst="rect">
          <a:avLst/>
        </a:prstGeom>
      </xdr:spPr>
    </xdr:pic>
    <xdr:clientData/>
  </xdr:twoCellAnchor>
  <xdr:twoCellAnchor editAs="oneCell">
    <xdr:from>
      <xdr:col>3</xdr:col>
      <xdr:colOff>257175</xdr:colOff>
      <xdr:row>18</xdr:row>
      <xdr:rowOff>133914</xdr:rowOff>
    </xdr:from>
    <xdr:to>
      <xdr:col>3</xdr:col>
      <xdr:colOff>1628776</xdr:colOff>
      <xdr:row>18</xdr:row>
      <xdr:rowOff>2066925</xdr:rowOff>
    </xdr:to>
    <xdr:pic>
      <xdr:nvPicPr>
        <xdr:cNvPr id="22" name="Picture 21">
          <a:extLst>
            <a:ext uri="{FF2B5EF4-FFF2-40B4-BE49-F238E27FC236}">
              <a16:creationId xmlns:a16="http://schemas.microsoft.com/office/drawing/2014/main" id="{86C621EA-DB7F-015B-6ED1-35E40FDAE715}"/>
            </a:ext>
          </a:extLst>
        </xdr:cNvPr>
        <xdr:cNvPicPr>
          <a:picLocks noChangeAspect="1"/>
        </xdr:cNvPicPr>
      </xdr:nvPicPr>
      <xdr:blipFill>
        <a:blip xmlns:r="http://schemas.openxmlformats.org/officeDocument/2006/relationships" r:embed="rId22"/>
        <a:stretch>
          <a:fillRect/>
        </a:stretch>
      </xdr:blipFill>
      <xdr:spPr>
        <a:xfrm flipH="1">
          <a:off x="4448175" y="14942114"/>
          <a:ext cx="1371601" cy="1933011"/>
        </a:xfrm>
        <a:prstGeom prst="rect">
          <a:avLst/>
        </a:prstGeom>
      </xdr:spPr>
    </xdr:pic>
    <xdr:clientData/>
  </xdr:twoCellAnchor>
  <xdr:twoCellAnchor editAs="oneCell">
    <xdr:from>
      <xdr:col>4</xdr:col>
      <xdr:colOff>228601</xdr:colOff>
      <xdr:row>13</xdr:row>
      <xdr:rowOff>142876</xdr:rowOff>
    </xdr:from>
    <xdr:to>
      <xdr:col>4</xdr:col>
      <xdr:colOff>1206501</xdr:colOff>
      <xdr:row>13</xdr:row>
      <xdr:rowOff>1073922</xdr:rowOff>
    </xdr:to>
    <xdr:pic>
      <xdr:nvPicPr>
        <xdr:cNvPr id="23" name="Picture 22">
          <a:extLst>
            <a:ext uri="{FF2B5EF4-FFF2-40B4-BE49-F238E27FC236}">
              <a16:creationId xmlns:a16="http://schemas.microsoft.com/office/drawing/2014/main" id="{405C16ED-1540-5F90-3D6D-700C1E4C8DE0}"/>
            </a:ext>
          </a:extLst>
        </xdr:cNvPr>
        <xdr:cNvPicPr>
          <a:picLocks noChangeAspect="1"/>
        </xdr:cNvPicPr>
      </xdr:nvPicPr>
      <xdr:blipFill>
        <a:blip xmlns:r="http://schemas.openxmlformats.org/officeDocument/2006/relationships" r:embed="rId23"/>
        <a:stretch>
          <a:fillRect/>
        </a:stretch>
      </xdr:blipFill>
      <xdr:spPr>
        <a:xfrm>
          <a:off x="6502401" y="4156076"/>
          <a:ext cx="977900" cy="937396"/>
        </a:xfrm>
        <a:prstGeom prst="rect">
          <a:avLst/>
        </a:prstGeom>
      </xdr:spPr>
    </xdr:pic>
    <xdr:clientData/>
  </xdr:twoCellAnchor>
  <xdr:twoCellAnchor editAs="oneCell">
    <xdr:from>
      <xdr:col>4</xdr:col>
      <xdr:colOff>127000</xdr:colOff>
      <xdr:row>14</xdr:row>
      <xdr:rowOff>152400</xdr:rowOff>
    </xdr:from>
    <xdr:to>
      <xdr:col>4</xdr:col>
      <xdr:colOff>1209730</xdr:colOff>
      <xdr:row>14</xdr:row>
      <xdr:rowOff>1181153</xdr:rowOff>
    </xdr:to>
    <xdr:pic>
      <xdr:nvPicPr>
        <xdr:cNvPr id="24" name="Picture 23">
          <a:extLst>
            <a:ext uri="{FF2B5EF4-FFF2-40B4-BE49-F238E27FC236}">
              <a16:creationId xmlns:a16="http://schemas.microsoft.com/office/drawing/2014/main" id="{E0F5CA62-BD05-5CA3-6DD8-80C36D19C87A}"/>
            </a:ext>
          </a:extLst>
        </xdr:cNvPr>
        <xdr:cNvPicPr>
          <a:picLocks noChangeAspect="1"/>
        </xdr:cNvPicPr>
      </xdr:nvPicPr>
      <xdr:blipFill>
        <a:blip xmlns:r="http://schemas.openxmlformats.org/officeDocument/2006/relationships" r:embed="rId23"/>
        <a:stretch>
          <a:fillRect/>
        </a:stretch>
      </xdr:blipFill>
      <xdr:spPr>
        <a:xfrm>
          <a:off x="6400800" y="6324600"/>
          <a:ext cx="1076380" cy="1028753"/>
        </a:xfrm>
        <a:prstGeom prst="rect">
          <a:avLst/>
        </a:prstGeom>
      </xdr:spPr>
    </xdr:pic>
    <xdr:clientData/>
  </xdr:twoCellAnchor>
  <xdr:twoCellAnchor editAs="oneCell">
    <xdr:from>
      <xdr:col>4</xdr:col>
      <xdr:colOff>149225</xdr:colOff>
      <xdr:row>15</xdr:row>
      <xdr:rowOff>101600</xdr:rowOff>
    </xdr:from>
    <xdr:to>
      <xdr:col>4</xdr:col>
      <xdr:colOff>1225605</xdr:colOff>
      <xdr:row>15</xdr:row>
      <xdr:rowOff>1130353</xdr:rowOff>
    </xdr:to>
    <xdr:pic>
      <xdr:nvPicPr>
        <xdr:cNvPr id="25" name="Picture 24">
          <a:extLst>
            <a:ext uri="{FF2B5EF4-FFF2-40B4-BE49-F238E27FC236}">
              <a16:creationId xmlns:a16="http://schemas.microsoft.com/office/drawing/2014/main" id="{3861C9E3-28FF-333E-48F6-86D508A0A55B}"/>
            </a:ext>
          </a:extLst>
        </xdr:cNvPr>
        <xdr:cNvPicPr>
          <a:picLocks noChangeAspect="1"/>
        </xdr:cNvPicPr>
      </xdr:nvPicPr>
      <xdr:blipFill>
        <a:blip xmlns:r="http://schemas.openxmlformats.org/officeDocument/2006/relationships" r:embed="rId23"/>
        <a:stretch>
          <a:fillRect/>
        </a:stretch>
      </xdr:blipFill>
      <xdr:spPr>
        <a:xfrm>
          <a:off x="6423025" y="8356600"/>
          <a:ext cx="1076380" cy="1028753"/>
        </a:xfrm>
        <a:prstGeom prst="rect">
          <a:avLst/>
        </a:prstGeom>
      </xdr:spPr>
    </xdr:pic>
    <xdr:clientData/>
  </xdr:twoCellAnchor>
  <xdr:twoCellAnchor editAs="oneCell">
    <xdr:from>
      <xdr:col>4</xdr:col>
      <xdr:colOff>152400</xdr:colOff>
      <xdr:row>16</xdr:row>
      <xdr:rowOff>63500</xdr:rowOff>
    </xdr:from>
    <xdr:to>
      <xdr:col>4</xdr:col>
      <xdr:colOff>1228780</xdr:colOff>
      <xdr:row>16</xdr:row>
      <xdr:rowOff>1092253</xdr:rowOff>
    </xdr:to>
    <xdr:pic>
      <xdr:nvPicPr>
        <xdr:cNvPr id="26" name="Picture 25">
          <a:extLst>
            <a:ext uri="{FF2B5EF4-FFF2-40B4-BE49-F238E27FC236}">
              <a16:creationId xmlns:a16="http://schemas.microsoft.com/office/drawing/2014/main" id="{53637E39-903A-CFD1-DBAE-4179A392C6E9}"/>
            </a:ext>
          </a:extLst>
        </xdr:cNvPr>
        <xdr:cNvPicPr>
          <a:picLocks noChangeAspect="1"/>
        </xdr:cNvPicPr>
      </xdr:nvPicPr>
      <xdr:blipFill>
        <a:blip xmlns:r="http://schemas.openxmlformats.org/officeDocument/2006/relationships" r:embed="rId23"/>
        <a:stretch>
          <a:fillRect/>
        </a:stretch>
      </xdr:blipFill>
      <xdr:spPr>
        <a:xfrm>
          <a:off x="6426200" y="10401300"/>
          <a:ext cx="1076380" cy="1028753"/>
        </a:xfrm>
        <a:prstGeom prst="rect">
          <a:avLst/>
        </a:prstGeom>
      </xdr:spPr>
    </xdr:pic>
    <xdr:clientData/>
  </xdr:twoCellAnchor>
  <xdr:twoCellAnchor editAs="oneCell">
    <xdr:from>
      <xdr:col>4</xdr:col>
      <xdr:colOff>114300</xdr:colOff>
      <xdr:row>17</xdr:row>
      <xdr:rowOff>142875</xdr:rowOff>
    </xdr:from>
    <xdr:to>
      <xdr:col>4</xdr:col>
      <xdr:colOff>1190680</xdr:colOff>
      <xdr:row>17</xdr:row>
      <xdr:rowOff>1171628</xdr:rowOff>
    </xdr:to>
    <xdr:pic>
      <xdr:nvPicPr>
        <xdr:cNvPr id="28" name="Picture 27">
          <a:extLst>
            <a:ext uri="{FF2B5EF4-FFF2-40B4-BE49-F238E27FC236}">
              <a16:creationId xmlns:a16="http://schemas.microsoft.com/office/drawing/2014/main" id="{77730A59-B524-006A-B41C-BC1FD0DA1542}"/>
            </a:ext>
          </a:extLst>
        </xdr:cNvPr>
        <xdr:cNvPicPr>
          <a:picLocks noChangeAspect="1"/>
        </xdr:cNvPicPr>
      </xdr:nvPicPr>
      <xdr:blipFill>
        <a:blip xmlns:r="http://schemas.openxmlformats.org/officeDocument/2006/relationships" r:embed="rId23"/>
        <a:stretch>
          <a:fillRect/>
        </a:stretch>
      </xdr:blipFill>
      <xdr:spPr>
        <a:xfrm>
          <a:off x="6388100" y="12563475"/>
          <a:ext cx="1076380" cy="1028753"/>
        </a:xfrm>
        <a:prstGeom prst="rect">
          <a:avLst/>
        </a:prstGeom>
      </xdr:spPr>
    </xdr:pic>
    <xdr:clientData/>
  </xdr:twoCellAnchor>
  <xdr:twoCellAnchor editAs="oneCell">
    <xdr:from>
      <xdr:col>4</xdr:col>
      <xdr:colOff>76200</xdr:colOff>
      <xdr:row>18</xdr:row>
      <xdr:rowOff>88900</xdr:rowOff>
    </xdr:from>
    <xdr:to>
      <xdr:col>4</xdr:col>
      <xdr:colOff>1152580</xdr:colOff>
      <xdr:row>18</xdr:row>
      <xdr:rowOff>1111303</xdr:rowOff>
    </xdr:to>
    <xdr:pic>
      <xdr:nvPicPr>
        <xdr:cNvPr id="29" name="Picture 28">
          <a:extLst>
            <a:ext uri="{FF2B5EF4-FFF2-40B4-BE49-F238E27FC236}">
              <a16:creationId xmlns:a16="http://schemas.microsoft.com/office/drawing/2014/main" id="{B54FC0FA-E9E7-0412-DC40-C27882739D7C}"/>
            </a:ext>
          </a:extLst>
        </xdr:cNvPr>
        <xdr:cNvPicPr>
          <a:picLocks noChangeAspect="1"/>
        </xdr:cNvPicPr>
      </xdr:nvPicPr>
      <xdr:blipFill>
        <a:blip xmlns:r="http://schemas.openxmlformats.org/officeDocument/2006/relationships" r:embed="rId23"/>
        <a:stretch>
          <a:fillRect/>
        </a:stretch>
      </xdr:blipFill>
      <xdr:spPr>
        <a:xfrm>
          <a:off x="6350000" y="14897100"/>
          <a:ext cx="1076380" cy="1028753"/>
        </a:xfrm>
        <a:prstGeom prst="rect">
          <a:avLst/>
        </a:prstGeom>
      </xdr:spPr>
    </xdr:pic>
    <xdr:clientData/>
  </xdr:twoCellAnchor>
  <xdr:twoCellAnchor editAs="oneCell">
    <xdr:from>
      <xdr:col>4</xdr:col>
      <xdr:colOff>63500</xdr:colOff>
      <xdr:row>19</xdr:row>
      <xdr:rowOff>63500</xdr:rowOff>
    </xdr:from>
    <xdr:to>
      <xdr:col>4</xdr:col>
      <xdr:colOff>1139880</xdr:colOff>
      <xdr:row>19</xdr:row>
      <xdr:rowOff>1092253</xdr:rowOff>
    </xdr:to>
    <xdr:pic>
      <xdr:nvPicPr>
        <xdr:cNvPr id="30" name="Picture 29">
          <a:extLst>
            <a:ext uri="{FF2B5EF4-FFF2-40B4-BE49-F238E27FC236}">
              <a16:creationId xmlns:a16="http://schemas.microsoft.com/office/drawing/2014/main" id="{48F3BBC0-7A18-90F7-8A6B-C44FA97D1EC0}"/>
            </a:ext>
          </a:extLst>
        </xdr:cNvPr>
        <xdr:cNvPicPr>
          <a:picLocks noChangeAspect="1"/>
        </xdr:cNvPicPr>
      </xdr:nvPicPr>
      <xdr:blipFill>
        <a:blip xmlns:r="http://schemas.openxmlformats.org/officeDocument/2006/relationships" r:embed="rId23"/>
        <a:stretch>
          <a:fillRect/>
        </a:stretch>
      </xdr:blipFill>
      <xdr:spPr>
        <a:xfrm>
          <a:off x="6337300" y="17056100"/>
          <a:ext cx="1076380" cy="1028753"/>
        </a:xfrm>
        <a:prstGeom prst="rect">
          <a:avLst/>
        </a:prstGeom>
      </xdr:spPr>
    </xdr:pic>
    <xdr:clientData/>
  </xdr:twoCellAnchor>
  <xdr:twoCellAnchor editAs="oneCell">
    <xdr:from>
      <xdr:col>4</xdr:col>
      <xdr:colOff>177800</xdr:colOff>
      <xdr:row>20</xdr:row>
      <xdr:rowOff>101600</xdr:rowOff>
    </xdr:from>
    <xdr:to>
      <xdr:col>4</xdr:col>
      <xdr:colOff>1254180</xdr:colOff>
      <xdr:row>20</xdr:row>
      <xdr:rowOff>1130353</xdr:rowOff>
    </xdr:to>
    <xdr:pic>
      <xdr:nvPicPr>
        <xdr:cNvPr id="31" name="Picture 30">
          <a:extLst>
            <a:ext uri="{FF2B5EF4-FFF2-40B4-BE49-F238E27FC236}">
              <a16:creationId xmlns:a16="http://schemas.microsoft.com/office/drawing/2014/main" id="{3B5149D7-DF52-01F1-26D0-5D2D4EEF5BD9}"/>
            </a:ext>
          </a:extLst>
        </xdr:cNvPr>
        <xdr:cNvPicPr>
          <a:picLocks noChangeAspect="1"/>
        </xdr:cNvPicPr>
      </xdr:nvPicPr>
      <xdr:blipFill>
        <a:blip xmlns:r="http://schemas.openxmlformats.org/officeDocument/2006/relationships" r:embed="rId23"/>
        <a:stretch>
          <a:fillRect/>
        </a:stretch>
      </xdr:blipFill>
      <xdr:spPr>
        <a:xfrm>
          <a:off x="6451600" y="18834100"/>
          <a:ext cx="1076380" cy="1028753"/>
        </a:xfrm>
        <a:prstGeom prst="rect">
          <a:avLst/>
        </a:prstGeom>
      </xdr:spPr>
    </xdr:pic>
    <xdr:clientData/>
  </xdr:twoCellAnchor>
  <xdr:twoCellAnchor editAs="oneCell">
    <xdr:from>
      <xdr:col>4</xdr:col>
      <xdr:colOff>127000</xdr:colOff>
      <xdr:row>21</xdr:row>
      <xdr:rowOff>50800</xdr:rowOff>
    </xdr:from>
    <xdr:to>
      <xdr:col>4</xdr:col>
      <xdr:colOff>1209730</xdr:colOff>
      <xdr:row>21</xdr:row>
      <xdr:rowOff>1073203</xdr:rowOff>
    </xdr:to>
    <xdr:pic>
      <xdr:nvPicPr>
        <xdr:cNvPr id="33" name="Picture 32">
          <a:extLst>
            <a:ext uri="{FF2B5EF4-FFF2-40B4-BE49-F238E27FC236}">
              <a16:creationId xmlns:a16="http://schemas.microsoft.com/office/drawing/2014/main" id="{4CA3A70F-95FC-E83B-A412-6853BB93D981}"/>
            </a:ext>
          </a:extLst>
        </xdr:cNvPr>
        <xdr:cNvPicPr>
          <a:picLocks noChangeAspect="1"/>
        </xdr:cNvPicPr>
      </xdr:nvPicPr>
      <xdr:blipFill>
        <a:blip xmlns:r="http://schemas.openxmlformats.org/officeDocument/2006/relationships" r:embed="rId23"/>
        <a:stretch>
          <a:fillRect/>
        </a:stretch>
      </xdr:blipFill>
      <xdr:spPr>
        <a:xfrm>
          <a:off x="6400800" y="20218400"/>
          <a:ext cx="1076380" cy="1028753"/>
        </a:xfrm>
        <a:prstGeom prst="rect">
          <a:avLst/>
        </a:prstGeom>
      </xdr:spPr>
    </xdr:pic>
    <xdr:clientData/>
  </xdr:twoCellAnchor>
  <xdr:twoCellAnchor editAs="oneCell">
    <xdr:from>
      <xdr:col>4</xdr:col>
      <xdr:colOff>111125</xdr:colOff>
      <xdr:row>22</xdr:row>
      <xdr:rowOff>47625</xdr:rowOff>
    </xdr:from>
    <xdr:to>
      <xdr:col>4</xdr:col>
      <xdr:colOff>1187505</xdr:colOff>
      <xdr:row>22</xdr:row>
      <xdr:rowOff>1076378</xdr:rowOff>
    </xdr:to>
    <xdr:pic>
      <xdr:nvPicPr>
        <xdr:cNvPr id="35" name="Picture 34">
          <a:extLst>
            <a:ext uri="{FF2B5EF4-FFF2-40B4-BE49-F238E27FC236}">
              <a16:creationId xmlns:a16="http://schemas.microsoft.com/office/drawing/2014/main" id="{1735BF8E-540D-AD69-1030-DB2B9CFF10F1}"/>
            </a:ext>
          </a:extLst>
        </xdr:cNvPr>
        <xdr:cNvPicPr>
          <a:picLocks noChangeAspect="1"/>
        </xdr:cNvPicPr>
      </xdr:nvPicPr>
      <xdr:blipFill>
        <a:blip xmlns:r="http://schemas.openxmlformats.org/officeDocument/2006/relationships" r:embed="rId23"/>
        <a:stretch>
          <a:fillRect/>
        </a:stretch>
      </xdr:blipFill>
      <xdr:spPr>
        <a:xfrm>
          <a:off x="6384925" y="21599525"/>
          <a:ext cx="1076380" cy="1028753"/>
        </a:xfrm>
        <a:prstGeom prst="rect">
          <a:avLst/>
        </a:prstGeom>
      </xdr:spPr>
    </xdr:pic>
    <xdr:clientData/>
  </xdr:twoCellAnchor>
  <xdr:twoCellAnchor editAs="oneCell">
    <xdr:from>
      <xdr:col>4</xdr:col>
      <xdr:colOff>177800</xdr:colOff>
      <xdr:row>23</xdr:row>
      <xdr:rowOff>127000</xdr:rowOff>
    </xdr:from>
    <xdr:to>
      <xdr:col>4</xdr:col>
      <xdr:colOff>1254180</xdr:colOff>
      <xdr:row>23</xdr:row>
      <xdr:rowOff>1149403</xdr:rowOff>
    </xdr:to>
    <xdr:pic>
      <xdr:nvPicPr>
        <xdr:cNvPr id="36" name="Picture 35">
          <a:extLst>
            <a:ext uri="{FF2B5EF4-FFF2-40B4-BE49-F238E27FC236}">
              <a16:creationId xmlns:a16="http://schemas.microsoft.com/office/drawing/2014/main" id="{92C74CEF-0132-3E95-7485-5C5FE6D11229}"/>
            </a:ext>
          </a:extLst>
        </xdr:cNvPr>
        <xdr:cNvPicPr>
          <a:picLocks noChangeAspect="1"/>
        </xdr:cNvPicPr>
      </xdr:nvPicPr>
      <xdr:blipFill>
        <a:blip xmlns:r="http://schemas.openxmlformats.org/officeDocument/2006/relationships" r:embed="rId23"/>
        <a:stretch>
          <a:fillRect/>
        </a:stretch>
      </xdr:blipFill>
      <xdr:spPr>
        <a:xfrm>
          <a:off x="6451600" y="23152100"/>
          <a:ext cx="1076380" cy="1028753"/>
        </a:xfrm>
        <a:prstGeom prst="rect">
          <a:avLst/>
        </a:prstGeom>
      </xdr:spPr>
    </xdr:pic>
    <xdr:clientData/>
  </xdr:twoCellAnchor>
  <xdr:twoCellAnchor editAs="oneCell">
    <xdr:from>
      <xdr:col>4</xdr:col>
      <xdr:colOff>203200</xdr:colOff>
      <xdr:row>24</xdr:row>
      <xdr:rowOff>139700</xdr:rowOff>
    </xdr:from>
    <xdr:to>
      <xdr:col>4</xdr:col>
      <xdr:colOff>1285930</xdr:colOff>
      <xdr:row>24</xdr:row>
      <xdr:rowOff>1168453</xdr:rowOff>
    </xdr:to>
    <xdr:pic>
      <xdr:nvPicPr>
        <xdr:cNvPr id="37" name="Picture 36">
          <a:extLst>
            <a:ext uri="{FF2B5EF4-FFF2-40B4-BE49-F238E27FC236}">
              <a16:creationId xmlns:a16="http://schemas.microsoft.com/office/drawing/2014/main" id="{3E7E2826-EF7C-7805-95CE-607AB5ECC412}"/>
            </a:ext>
          </a:extLst>
        </xdr:cNvPr>
        <xdr:cNvPicPr>
          <a:picLocks noChangeAspect="1"/>
        </xdr:cNvPicPr>
      </xdr:nvPicPr>
      <xdr:blipFill>
        <a:blip xmlns:r="http://schemas.openxmlformats.org/officeDocument/2006/relationships" r:embed="rId23"/>
        <a:stretch>
          <a:fillRect/>
        </a:stretch>
      </xdr:blipFill>
      <xdr:spPr>
        <a:xfrm>
          <a:off x="6477000" y="24676100"/>
          <a:ext cx="1076380" cy="1028753"/>
        </a:xfrm>
        <a:prstGeom prst="rect">
          <a:avLst/>
        </a:prstGeom>
      </xdr:spPr>
    </xdr:pic>
    <xdr:clientData/>
  </xdr:twoCellAnchor>
  <xdr:twoCellAnchor editAs="oneCell">
    <xdr:from>
      <xdr:col>4</xdr:col>
      <xdr:colOff>114300</xdr:colOff>
      <xdr:row>25</xdr:row>
      <xdr:rowOff>38100</xdr:rowOff>
    </xdr:from>
    <xdr:to>
      <xdr:col>4</xdr:col>
      <xdr:colOff>1190680</xdr:colOff>
      <xdr:row>25</xdr:row>
      <xdr:rowOff>1066853</xdr:rowOff>
    </xdr:to>
    <xdr:pic>
      <xdr:nvPicPr>
        <xdr:cNvPr id="38" name="Picture 37">
          <a:extLst>
            <a:ext uri="{FF2B5EF4-FFF2-40B4-BE49-F238E27FC236}">
              <a16:creationId xmlns:a16="http://schemas.microsoft.com/office/drawing/2014/main" id="{26BE87BB-85DA-2074-CF5E-2D4FD4F9BC65}"/>
            </a:ext>
          </a:extLst>
        </xdr:cNvPr>
        <xdr:cNvPicPr>
          <a:picLocks noChangeAspect="1"/>
        </xdr:cNvPicPr>
      </xdr:nvPicPr>
      <xdr:blipFill>
        <a:blip xmlns:r="http://schemas.openxmlformats.org/officeDocument/2006/relationships" r:embed="rId23"/>
        <a:stretch>
          <a:fillRect/>
        </a:stretch>
      </xdr:blipFill>
      <xdr:spPr>
        <a:xfrm>
          <a:off x="6388100" y="26301700"/>
          <a:ext cx="1076380" cy="1028753"/>
        </a:xfrm>
        <a:prstGeom prst="rect">
          <a:avLst/>
        </a:prstGeom>
      </xdr:spPr>
    </xdr:pic>
    <xdr:clientData/>
  </xdr:twoCellAnchor>
  <xdr:twoCellAnchor editAs="oneCell">
    <xdr:from>
      <xdr:col>4</xdr:col>
      <xdr:colOff>152400</xdr:colOff>
      <xdr:row>26</xdr:row>
      <xdr:rowOff>165100</xdr:rowOff>
    </xdr:from>
    <xdr:to>
      <xdr:col>4</xdr:col>
      <xdr:colOff>1228780</xdr:colOff>
      <xdr:row>26</xdr:row>
      <xdr:rowOff>1187503</xdr:rowOff>
    </xdr:to>
    <xdr:pic>
      <xdr:nvPicPr>
        <xdr:cNvPr id="39" name="Picture 38">
          <a:extLst>
            <a:ext uri="{FF2B5EF4-FFF2-40B4-BE49-F238E27FC236}">
              <a16:creationId xmlns:a16="http://schemas.microsoft.com/office/drawing/2014/main" id="{73BD6D35-80EB-F54D-CF8A-101175932E92}"/>
            </a:ext>
          </a:extLst>
        </xdr:cNvPr>
        <xdr:cNvPicPr>
          <a:picLocks noChangeAspect="1"/>
        </xdr:cNvPicPr>
      </xdr:nvPicPr>
      <xdr:blipFill>
        <a:blip xmlns:r="http://schemas.openxmlformats.org/officeDocument/2006/relationships" r:embed="rId23"/>
        <a:stretch>
          <a:fillRect/>
        </a:stretch>
      </xdr:blipFill>
      <xdr:spPr>
        <a:xfrm>
          <a:off x="6426200" y="27965400"/>
          <a:ext cx="1076380" cy="1028753"/>
        </a:xfrm>
        <a:prstGeom prst="rect">
          <a:avLst/>
        </a:prstGeom>
      </xdr:spPr>
    </xdr:pic>
    <xdr:clientData/>
  </xdr:twoCellAnchor>
  <xdr:twoCellAnchor editAs="oneCell">
    <xdr:from>
      <xdr:col>4</xdr:col>
      <xdr:colOff>114300</xdr:colOff>
      <xdr:row>27</xdr:row>
      <xdr:rowOff>111125</xdr:rowOff>
    </xdr:from>
    <xdr:to>
      <xdr:col>4</xdr:col>
      <xdr:colOff>1190680</xdr:colOff>
      <xdr:row>27</xdr:row>
      <xdr:rowOff>1139878</xdr:rowOff>
    </xdr:to>
    <xdr:pic>
      <xdr:nvPicPr>
        <xdr:cNvPr id="40" name="Picture 39">
          <a:extLst>
            <a:ext uri="{FF2B5EF4-FFF2-40B4-BE49-F238E27FC236}">
              <a16:creationId xmlns:a16="http://schemas.microsoft.com/office/drawing/2014/main" id="{D32DDADF-E508-2579-662B-082A35E6D06C}"/>
            </a:ext>
          </a:extLst>
        </xdr:cNvPr>
        <xdr:cNvPicPr>
          <a:picLocks noChangeAspect="1"/>
        </xdr:cNvPicPr>
      </xdr:nvPicPr>
      <xdr:blipFill>
        <a:blip xmlns:r="http://schemas.openxmlformats.org/officeDocument/2006/relationships" r:embed="rId23"/>
        <a:stretch>
          <a:fillRect/>
        </a:stretch>
      </xdr:blipFill>
      <xdr:spPr>
        <a:xfrm>
          <a:off x="6388100" y="29448125"/>
          <a:ext cx="1076380" cy="1028753"/>
        </a:xfrm>
        <a:prstGeom prst="rect">
          <a:avLst/>
        </a:prstGeom>
      </xdr:spPr>
    </xdr:pic>
    <xdr:clientData/>
  </xdr:twoCellAnchor>
  <xdr:twoCellAnchor editAs="oneCell">
    <xdr:from>
      <xdr:col>4</xdr:col>
      <xdr:colOff>88900</xdr:colOff>
      <xdr:row>28</xdr:row>
      <xdr:rowOff>187325</xdr:rowOff>
    </xdr:from>
    <xdr:to>
      <xdr:col>4</xdr:col>
      <xdr:colOff>1171630</xdr:colOff>
      <xdr:row>28</xdr:row>
      <xdr:rowOff>1216078</xdr:rowOff>
    </xdr:to>
    <xdr:pic>
      <xdr:nvPicPr>
        <xdr:cNvPr id="41" name="Picture 40">
          <a:extLst>
            <a:ext uri="{FF2B5EF4-FFF2-40B4-BE49-F238E27FC236}">
              <a16:creationId xmlns:a16="http://schemas.microsoft.com/office/drawing/2014/main" id="{95296879-59A1-A987-5784-D9FBE4E13085}"/>
            </a:ext>
          </a:extLst>
        </xdr:cNvPr>
        <xdr:cNvPicPr>
          <a:picLocks noChangeAspect="1"/>
        </xdr:cNvPicPr>
      </xdr:nvPicPr>
      <xdr:blipFill>
        <a:blip xmlns:r="http://schemas.openxmlformats.org/officeDocument/2006/relationships" r:embed="rId23"/>
        <a:stretch>
          <a:fillRect/>
        </a:stretch>
      </xdr:blipFill>
      <xdr:spPr>
        <a:xfrm>
          <a:off x="6362700" y="31061025"/>
          <a:ext cx="1076380" cy="1028753"/>
        </a:xfrm>
        <a:prstGeom prst="rect">
          <a:avLst/>
        </a:prstGeom>
      </xdr:spPr>
    </xdr:pic>
    <xdr:clientData/>
  </xdr:twoCellAnchor>
  <xdr:twoCellAnchor editAs="oneCell">
    <xdr:from>
      <xdr:col>4</xdr:col>
      <xdr:colOff>123825</xdr:colOff>
      <xdr:row>29</xdr:row>
      <xdr:rowOff>123825</xdr:rowOff>
    </xdr:from>
    <xdr:to>
      <xdr:col>4</xdr:col>
      <xdr:colOff>1200205</xdr:colOff>
      <xdr:row>29</xdr:row>
      <xdr:rowOff>1152578</xdr:rowOff>
    </xdr:to>
    <xdr:pic>
      <xdr:nvPicPr>
        <xdr:cNvPr id="42" name="Picture 41">
          <a:extLst>
            <a:ext uri="{FF2B5EF4-FFF2-40B4-BE49-F238E27FC236}">
              <a16:creationId xmlns:a16="http://schemas.microsoft.com/office/drawing/2014/main" id="{8DA9AD5E-2924-4913-B9EE-F42E0E2FB135}"/>
            </a:ext>
          </a:extLst>
        </xdr:cNvPr>
        <xdr:cNvPicPr>
          <a:picLocks noChangeAspect="1"/>
        </xdr:cNvPicPr>
      </xdr:nvPicPr>
      <xdr:blipFill>
        <a:blip xmlns:r="http://schemas.openxmlformats.org/officeDocument/2006/relationships" r:embed="rId23"/>
        <a:stretch>
          <a:fillRect/>
        </a:stretch>
      </xdr:blipFill>
      <xdr:spPr>
        <a:xfrm>
          <a:off x="6397625" y="32762825"/>
          <a:ext cx="1076380" cy="1028753"/>
        </a:xfrm>
        <a:prstGeom prst="rect">
          <a:avLst/>
        </a:prstGeom>
      </xdr:spPr>
    </xdr:pic>
    <xdr:clientData/>
  </xdr:twoCellAnchor>
  <xdr:twoCellAnchor editAs="oneCell">
    <xdr:from>
      <xdr:col>4</xdr:col>
      <xdr:colOff>177800</xdr:colOff>
      <xdr:row>30</xdr:row>
      <xdr:rowOff>101600</xdr:rowOff>
    </xdr:from>
    <xdr:to>
      <xdr:col>4</xdr:col>
      <xdr:colOff>1254180</xdr:colOff>
      <xdr:row>30</xdr:row>
      <xdr:rowOff>1130353</xdr:rowOff>
    </xdr:to>
    <xdr:pic>
      <xdr:nvPicPr>
        <xdr:cNvPr id="43" name="Picture 42">
          <a:extLst>
            <a:ext uri="{FF2B5EF4-FFF2-40B4-BE49-F238E27FC236}">
              <a16:creationId xmlns:a16="http://schemas.microsoft.com/office/drawing/2014/main" id="{B289A0A1-6B9C-AAA7-B9F4-2468A3857ACC}"/>
            </a:ext>
          </a:extLst>
        </xdr:cNvPr>
        <xdr:cNvPicPr>
          <a:picLocks noChangeAspect="1"/>
        </xdr:cNvPicPr>
      </xdr:nvPicPr>
      <xdr:blipFill>
        <a:blip xmlns:r="http://schemas.openxmlformats.org/officeDocument/2006/relationships" r:embed="rId23"/>
        <a:stretch>
          <a:fillRect/>
        </a:stretch>
      </xdr:blipFill>
      <xdr:spPr>
        <a:xfrm>
          <a:off x="6451600" y="34594800"/>
          <a:ext cx="1076380" cy="1028753"/>
        </a:xfrm>
        <a:prstGeom prst="rect">
          <a:avLst/>
        </a:prstGeom>
      </xdr:spPr>
    </xdr:pic>
    <xdr:clientData/>
  </xdr:twoCellAnchor>
  <xdr:twoCellAnchor editAs="oneCell">
    <xdr:from>
      <xdr:col>4</xdr:col>
      <xdr:colOff>79375</xdr:colOff>
      <xdr:row>31</xdr:row>
      <xdr:rowOff>155575</xdr:rowOff>
    </xdr:from>
    <xdr:to>
      <xdr:col>4</xdr:col>
      <xdr:colOff>1152580</xdr:colOff>
      <xdr:row>31</xdr:row>
      <xdr:rowOff>1190678</xdr:rowOff>
    </xdr:to>
    <xdr:pic>
      <xdr:nvPicPr>
        <xdr:cNvPr id="44" name="Picture 43">
          <a:extLst>
            <a:ext uri="{FF2B5EF4-FFF2-40B4-BE49-F238E27FC236}">
              <a16:creationId xmlns:a16="http://schemas.microsoft.com/office/drawing/2014/main" id="{4597E306-08E3-174D-EB3B-54D33D8CACC7}"/>
            </a:ext>
          </a:extLst>
        </xdr:cNvPr>
        <xdr:cNvPicPr>
          <a:picLocks noChangeAspect="1"/>
        </xdr:cNvPicPr>
      </xdr:nvPicPr>
      <xdr:blipFill>
        <a:blip xmlns:r="http://schemas.openxmlformats.org/officeDocument/2006/relationships" r:embed="rId23"/>
        <a:stretch>
          <a:fillRect/>
        </a:stretch>
      </xdr:blipFill>
      <xdr:spPr>
        <a:xfrm>
          <a:off x="6353175" y="36502975"/>
          <a:ext cx="1066855" cy="1028753"/>
        </a:xfrm>
        <a:prstGeom prst="rect">
          <a:avLst/>
        </a:prstGeom>
      </xdr:spPr>
    </xdr:pic>
    <xdr:clientData/>
  </xdr:twoCellAnchor>
  <xdr:twoCellAnchor editAs="oneCell">
    <xdr:from>
      <xdr:col>4</xdr:col>
      <xdr:colOff>107950</xdr:colOff>
      <xdr:row>32</xdr:row>
      <xdr:rowOff>82550</xdr:rowOff>
    </xdr:from>
    <xdr:to>
      <xdr:col>4</xdr:col>
      <xdr:colOff>1168455</xdr:colOff>
      <xdr:row>32</xdr:row>
      <xdr:rowOff>1111303</xdr:rowOff>
    </xdr:to>
    <xdr:pic>
      <xdr:nvPicPr>
        <xdr:cNvPr id="45" name="Picture 44">
          <a:extLst>
            <a:ext uri="{FF2B5EF4-FFF2-40B4-BE49-F238E27FC236}">
              <a16:creationId xmlns:a16="http://schemas.microsoft.com/office/drawing/2014/main" id="{8EBE52F7-B4C2-AEA8-A324-101352348CD2}"/>
            </a:ext>
          </a:extLst>
        </xdr:cNvPr>
        <xdr:cNvPicPr>
          <a:picLocks noChangeAspect="1"/>
        </xdr:cNvPicPr>
      </xdr:nvPicPr>
      <xdr:blipFill>
        <a:blip xmlns:r="http://schemas.openxmlformats.org/officeDocument/2006/relationships" r:embed="rId23"/>
        <a:stretch>
          <a:fillRect/>
        </a:stretch>
      </xdr:blipFill>
      <xdr:spPr>
        <a:xfrm>
          <a:off x="6381750" y="38284150"/>
          <a:ext cx="1066855" cy="1028753"/>
        </a:xfrm>
        <a:prstGeom prst="rect">
          <a:avLst/>
        </a:prstGeom>
      </xdr:spPr>
    </xdr:pic>
    <xdr:clientData/>
  </xdr:twoCellAnchor>
  <xdr:twoCellAnchor editAs="oneCell">
    <xdr:from>
      <xdr:col>4</xdr:col>
      <xdr:colOff>101600</xdr:colOff>
      <xdr:row>33</xdr:row>
      <xdr:rowOff>38100</xdr:rowOff>
    </xdr:from>
    <xdr:to>
      <xdr:col>4</xdr:col>
      <xdr:colOff>1177980</xdr:colOff>
      <xdr:row>33</xdr:row>
      <xdr:rowOff>1066853</xdr:rowOff>
    </xdr:to>
    <xdr:pic>
      <xdr:nvPicPr>
        <xdr:cNvPr id="46" name="Picture 45">
          <a:extLst>
            <a:ext uri="{FF2B5EF4-FFF2-40B4-BE49-F238E27FC236}">
              <a16:creationId xmlns:a16="http://schemas.microsoft.com/office/drawing/2014/main" id="{6DB7D9B6-C7F8-C1A1-36DB-FBB86D03A5E6}"/>
            </a:ext>
          </a:extLst>
        </xdr:cNvPr>
        <xdr:cNvPicPr>
          <a:picLocks noChangeAspect="1"/>
        </xdr:cNvPicPr>
      </xdr:nvPicPr>
      <xdr:blipFill>
        <a:blip xmlns:r="http://schemas.openxmlformats.org/officeDocument/2006/relationships" r:embed="rId23"/>
        <a:stretch>
          <a:fillRect/>
        </a:stretch>
      </xdr:blipFill>
      <xdr:spPr>
        <a:xfrm>
          <a:off x="6375400" y="39852600"/>
          <a:ext cx="1076380" cy="1028753"/>
        </a:xfrm>
        <a:prstGeom prst="rect">
          <a:avLst/>
        </a:prstGeom>
      </xdr:spPr>
    </xdr:pic>
    <xdr:clientData/>
  </xdr:twoCellAnchor>
  <xdr:twoCellAnchor editAs="oneCell">
    <xdr:from>
      <xdr:col>4</xdr:col>
      <xdr:colOff>1060450</xdr:colOff>
      <xdr:row>19</xdr:row>
      <xdr:rowOff>312805</xdr:rowOff>
    </xdr:from>
    <xdr:to>
      <xdr:col>4</xdr:col>
      <xdr:colOff>2044700</xdr:colOff>
      <xdr:row>19</xdr:row>
      <xdr:rowOff>1683001</xdr:rowOff>
    </xdr:to>
    <xdr:pic>
      <xdr:nvPicPr>
        <xdr:cNvPr id="47" name="Picture 46">
          <a:extLst>
            <a:ext uri="{FF2B5EF4-FFF2-40B4-BE49-F238E27FC236}">
              <a16:creationId xmlns:a16="http://schemas.microsoft.com/office/drawing/2014/main" id="{4BBE986B-A3F9-ED01-E80B-5EAAA9F8959C}"/>
            </a:ext>
          </a:extLst>
        </xdr:cNvPr>
        <xdr:cNvPicPr>
          <a:picLocks noChangeAspect="1"/>
        </xdr:cNvPicPr>
      </xdr:nvPicPr>
      <xdr:blipFill>
        <a:blip xmlns:r="http://schemas.openxmlformats.org/officeDocument/2006/relationships" r:embed="rId24"/>
        <a:stretch>
          <a:fillRect/>
        </a:stretch>
      </xdr:blipFill>
      <xdr:spPr>
        <a:xfrm>
          <a:off x="7334250" y="17305405"/>
          <a:ext cx="984250" cy="1376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495300</xdr:colOff>
      <xdr:row>1</xdr:row>
      <xdr:rowOff>144463</xdr:rowOff>
    </xdr:to>
    <xdr:pic>
      <xdr:nvPicPr>
        <xdr:cNvPr id="2" name="Picture 1">
          <a:extLst>
            <a:ext uri="{FF2B5EF4-FFF2-40B4-BE49-F238E27FC236}">
              <a16:creationId xmlns:a16="http://schemas.microsoft.com/office/drawing/2014/main" id="{9384C808-B3CF-404C-ADAD-AEE73B27482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5123"/>
        <a:stretch/>
      </xdr:blipFill>
      <xdr:spPr>
        <a:xfrm>
          <a:off x="196850" y="0"/>
          <a:ext cx="4483100" cy="1306513"/>
        </a:xfrm>
        <a:prstGeom prst="rect">
          <a:avLst/>
        </a:prstGeom>
      </xdr:spPr>
    </xdr:pic>
    <xdr:clientData/>
  </xdr:twoCellAnchor>
  <xdr:twoCellAnchor>
    <xdr:from>
      <xdr:col>4</xdr:col>
      <xdr:colOff>6350</xdr:colOff>
      <xdr:row>0</xdr:row>
      <xdr:rowOff>495300</xdr:rowOff>
    </xdr:from>
    <xdr:to>
      <xdr:col>7</xdr:col>
      <xdr:colOff>0</xdr:colOff>
      <xdr:row>0</xdr:row>
      <xdr:rowOff>1054100</xdr:rowOff>
    </xdr:to>
    <xdr:sp macro="" textlink="">
      <xdr:nvSpPr>
        <xdr:cNvPr id="15" name="TextBox 14">
          <a:extLst>
            <a:ext uri="{FF2B5EF4-FFF2-40B4-BE49-F238E27FC236}">
              <a16:creationId xmlns:a16="http://schemas.microsoft.com/office/drawing/2014/main" id="{9108589D-0A8C-4ADC-BBEF-F8E28091F7CA}"/>
            </a:ext>
          </a:extLst>
        </xdr:cNvPr>
        <xdr:cNvSpPr txBox="1"/>
      </xdr:nvSpPr>
      <xdr:spPr>
        <a:xfrm>
          <a:off x="6273800" y="495300"/>
          <a:ext cx="3155950" cy="558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800">
              <a:solidFill>
                <a:srgbClr val="92D050"/>
              </a:solidFill>
            </a:rPr>
            <a:t>All</a:t>
          </a:r>
          <a:r>
            <a:rPr lang="en-AU" sz="1800" baseline="0">
              <a:solidFill>
                <a:srgbClr val="92D050"/>
              </a:solidFill>
            </a:rPr>
            <a:t> proudly made in Australia</a:t>
          </a:r>
          <a:endParaRPr lang="en-AU" sz="1800">
            <a:solidFill>
              <a:srgbClr val="92D050"/>
            </a:solidFill>
          </a:endParaRPr>
        </a:p>
      </xdr:txBody>
    </xdr:sp>
    <xdr:clientData/>
  </xdr:twoCellAnchor>
  <xdr:twoCellAnchor editAs="oneCell">
    <xdr:from>
      <xdr:col>3</xdr:col>
      <xdr:colOff>342899</xdr:colOff>
      <xdr:row>17</xdr:row>
      <xdr:rowOff>133350</xdr:rowOff>
    </xdr:from>
    <xdr:to>
      <xdr:col>3</xdr:col>
      <xdr:colOff>1460499</xdr:colOff>
      <xdr:row>17</xdr:row>
      <xdr:rowOff>2248673</xdr:rowOff>
    </xdr:to>
    <xdr:pic>
      <xdr:nvPicPr>
        <xdr:cNvPr id="20" name="Picture 19">
          <a:extLst>
            <a:ext uri="{FF2B5EF4-FFF2-40B4-BE49-F238E27FC236}">
              <a16:creationId xmlns:a16="http://schemas.microsoft.com/office/drawing/2014/main" id="{5F0AF8EC-C77C-BE59-292B-C98572FE72D1}"/>
            </a:ext>
          </a:extLst>
        </xdr:cNvPr>
        <xdr:cNvPicPr>
          <a:picLocks noChangeAspect="1"/>
        </xdr:cNvPicPr>
      </xdr:nvPicPr>
      <xdr:blipFill>
        <a:blip xmlns:r="http://schemas.openxmlformats.org/officeDocument/2006/relationships" r:embed="rId2"/>
        <a:stretch>
          <a:fillRect/>
        </a:stretch>
      </xdr:blipFill>
      <xdr:spPr>
        <a:xfrm>
          <a:off x="4533899" y="8070850"/>
          <a:ext cx="1120775" cy="2115323"/>
        </a:xfrm>
        <a:prstGeom prst="rect">
          <a:avLst/>
        </a:prstGeom>
      </xdr:spPr>
    </xdr:pic>
    <xdr:clientData/>
  </xdr:twoCellAnchor>
  <xdr:twoCellAnchor editAs="oneCell">
    <xdr:from>
      <xdr:col>3</xdr:col>
      <xdr:colOff>317501</xdr:colOff>
      <xdr:row>16</xdr:row>
      <xdr:rowOff>57150</xdr:rowOff>
    </xdr:from>
    <xdr:to>
      <xdr:col>3</xdr:col>
      <xdr:colOff>1530351</xdr:colOff>
      <xdr:row>16</xdr:row>
      <xdr:rowOff>1952381</xdr:rowOff>
    </xdr:to>
    <xdr:pic>
      <xdr:nvPicPr>
        <xdr:cNvPr id="21" name="Picture 20">
          <a:extLst>
            <a:ext uri="{FF2B5EF4-FFF2-40B4-BE49-F238E27FC236}">
              <a16:creationId xmlns:a16="http://schemas.microsoft.com/office/drawing/2014/main" id="{99AE467D-958D-4B1D-53B1-6EF65D5BDCB2}"/>
            </a:ext>
          </a:extLst>
        </xdr:cNvPr>
        <xdr:cNvPicPr>
          <a:picLocks noChangeAspect="1"/>
        </xdr:cNvPicPr>
      </xdr:nvPicPr>
      <xdr:blipFill>
        <a:blip xmlns:r="http://schemas.openxmlformats.org/officeDocument/2006/relationships" r:embed="rId3"/>
        <a:stretch>
          <a:fillRect/>
        </a:stretch>
      </xdr:blipFill>
      <xdr:spPr>
        <a:xfrm>
          <a:off x="4508501" y="5988050"/>
          <a:ext cx="1209675" cy="1898406"/>
        </a:xfrm>
        <a:prstGeom prst="rect">
          <a:avLst/>
        </a:prstGeom>
      </xdr:spPr>
    </xdr:pic>
    <xdr:clientData/>
  </xdr:twoCellAnchor>
  <xdr:twoCellAnchor editAs="oneCell">
    <xdr:from>
      <xdr:col>3</xdr:col>
      <xdr:colOff>273050</xdr:colOff>
      <xdr:row>13</xdr:row>
      <xdr:rowOff>12700</xdr:rowOff>
    </xdr:from>
    <xdr:to>
      <xdr:col>3</xdr:col>
      <xdr:colOff>1628775</xdr:colOff>
      <xdr:row>13</xdr:row>
      <xdr:rowOff>1759515</xdr:rowOff>
    </xdr:to>
    <xdr:pic>
      <xdr:nvPicPr>
        <xdr:cNvPr id="28" name="Picture 27">
          <a:extLst>
            <a:ext uri="{FF2B5EF4-FFF2-40B4-BE49-F238E27FC236}">
              <a16:creationId xmlns:a16="http://schemas.microsoft.com/office/drawing/2014/main" id="{E9C44357-795B-7CBB-6701-66B5276B4ADD}"/>
            </a:ext>
          </a:extLst>
        </xdr:cNvPr>
        <xdr:cNvPicPr>
          <a:picLocks noChangeAspect="1"/>
        </xdr:cNvPicPr>
      </xdr:nvPicPr>
      <xdr:blipFill>
        <a:blip xmlns:r="http://schemas.openxmlformats.org/officeDocument/2006/relationships" r:embed="rId4"/>
        <a:stretch>
          <a:fillRect/>
        </a:stretch>
      </xdr:blipFill>
      <xdr:spPr>
        <a:xfrm>
          <a:off x="4464050" y="4025900"/>
          <a:ext cx="1355725" cy="1753165"/>
        </a:xfrm>
        <a:prstGeom prst="rect">
          <a:avLst/>
        </a:prstGeom>
      </xdr:spPr>
    </xdr:pic>
    <xdr:clientData/>
  </xdr:twoCellAnchor>
  <xdr:twoCellAnchor editAs="oneCell">
    <xdr:from>
      <xdr:col>4</xdr:col>
      <xdr:colOff>79375</xdr:colOff>
      <xdr:row>13</xdr:row>
      <xdr:rowOff>800752</xdr:rowOff>
    </xdr:from>
    <xdr:to>
      <xdr:col>4</xdr:col>
      <xdr:colOff>1244600</xdr:colOff>
      <xdr:row>13</xdr:row>
      <xdr:rowOff>1838427</xdr:rowOff>
    </xdr:to>
    <xdr:pic>
      <xdr:nvPicPr>
        <xdr:cNvPr id="29" name="Picture 28">
          <a:extLst>
            <a:ext uri="{FF2B5EF4-FFF2-40B4-BE49-F238E27FC236}">
              <a16:creationId xmlns:a16="http://schemas.microsoft.com/office/drawing/2014/main" id="{E1935D4E-E834-42E1-8143-2499062CE9C6}"/>
            </a:ext>
          </a:extLst>
        </xdr:cNvPr>
        <xdr:cNvPicPr>
          <a:picLocks noChangeAspect="1"/>
        </xdr:cNvPicPr>
      </xdr:nvPicPr>
      <xdr:blipFill>
        <a:blip xmlns:r="http://schemas.openxmlformats.org/officeDocument/2006/relationships" r:embed="rId5"/>
        <a:stretch>
          <a:fillRect/>
        </a:stretch>
      </xdr:blipFill>
      <xdr:spPr>
        <a:xfrm>
          <a:off x="6353175" y="4813952"/>
          <a:ext cx="1168400" cy="1034500"/>
        </a:xfrm>
        <a:prstGeom prst="rect">
          <a:avLst/>
        </a:prstGeom>
      </xdr:spPr>
    </xdr:pic>
    <xdr:clientData/>
  </xdr:twoCellAnchor>
  <xdr:oneCellAnchor>
    <xdr:from>
      <xdr:col>4</xdr:col>
      <xdr:colOff>79375</xdr:colOff>
      <xdr:row>14</xdr:row>
      <xdr:rowOff>635652</xdr:rowOff>
    </xdr:from>
    <xdr:ext cx="1168400" cy="1034500"/>
    <xdr:pic>
      <xdr:nvPicPr>
        <xdr:cNvPr id="30" name="Picture 29">
          <a:extLst>
            <a:ext uri="{FF2B5EF4-FFF2-40B4-BE49-F238E27FC236}">
              <a16:creationId xmlns:a16="http://schemas.microsoft.com/office/drawing/2014/main" id="{D2D9FACB-C651-4069-B3AA-04E3A4C56E92}"/>
            </a:ext>
          </a:extLst>
        </xdr:cNvPr>
        <xdr:cNvPicPr>
          <a:picLocks noChangeAspect="1"/>
        </xdr:cNvPicPr>
      </xdr:nvPicPr>
      <xdr:blipFill>
        <a:blip xmlns:r="http://schemas.openxmlformats.org/officeDocument/2006/relationships" r:embed="rId5"/>
        <a:stretch>
          <a:fillRect/>
        </a:stretch>
      </xdr:blipFill>
      <xdr:spPr>
        <a:xfrm>
          <a:off x="6353175" y="6807852"/>
          <a:ext cx="1168400" cy="1034500"/>
        </a:xfrm>
        <a:prstGeom prst="rect">
          <a:avLst/>
        </a:prstGeom>
      </xdr:spPr>
    </xdr:pic>
    <xdr:clientData/>
  </xdr:oneCellAnchor>
  <xdr:oneCellAnchor>
    <xdr:from>
      <xdr:col>4</xdr:col>
      <xdr:colOff>31750</xdr:colOff>
      <xdr:row>15</xdr:row>
      <xdr:rowOff>762652</xdr:rowOff>
    </xdr:from>
    <xdr:ext cx="1168400" cy="1034500"/>
    <xdr:pic>
      <xdr:nvPicPr>
        <xdr:cNvPr id="31" name="Picture 30">
          <a:extLst>
            <a:ext uri="{FF2B5EF4-FFF2-40B4-BE49-F238E27FC236}">
              <a16:creationId xmlns:a16="http://schemas.microsoft.com/office/drawing/2014/main" id="{3AE6B976-D2D9-4552-9CB7-A433EAB1A70D}"/>
            </a:ext>
          </a:extLst>
        </xdr:cNvPr>
        <xdr:cNvPicPr>
          <a:picLocks noChangeAspect="1"/>
        </xdr:cNvPicPr>
      </xdr:nvPicPr>
      <xdr:blipFill>
        <a:blip xmlns:r="http://schemas.openxmlformats.org/officeDocument/2006/relationships" r:embed="rId5"/>
        <a:stretch>
          <a:fillRect/>
        </a:stretch>
      </xdr:blipFill>
      <xdr:spPr>
        <a:xfrm>
          <a:off x="6302375" y="4775852"/>
          <a:ext cx="1168400" cy="1034500"/>
        </a:xfrm>
        <a:prstGeom prst="rect">
          <a:avLst/>
        </a:prstGeom>
      </xdr:spPr>
    </xdr:pic>
    <xdr:clientData/>
  </xdr:oneCellAnchor>
  <xdr:oneCellAnchor>
    <xdr:from>
      <xdr:col>4</xdr:col>
      <xdr:colOff>76200</xdr:colOff>
      <xdr:row>16</xdr:row>
      <xdr:rowOff>740427</xdr:rowOff>
    </xdr:from>
    <xdr:ext cx="1168400" cy="1034500"/>
    <xdr:pic>
      <xdr:nvPicPr>
        <xdr:cNvPr id="32" name="Picture 31">
          <a:extLst>
            <a:ext uri="{FF2B5EF4-FFF2-40B4-BE49-F238E27FC236}">
              <a16:creationId xmlns:a16="http://schemas.microsoft.com/office/drawing/2014/main" id="{DCBE76E8-FC83-4695-9A1F-7E5B4303AA44}"/>
            </a:ext>
          </a:extLst>
        </xdr:cNvPr>
        <xdr:cNvPicPr>
          <a:picLocks noChangeAspect="1"/>
        </xdr:cNvPicPr>
      </xdr:nvPicPr>
      <xdr:blipFill>
        <a:blip xmlns:r="http://schemas.openxmlformats.org/officeDocument/2006/relationships" r:embed="rId5"/>
        <a:stretch>
          <a:fillRect/>
        </a:stretch>
      </xdr:blipFill>
      <xdr:spPr>
        <a:xfrm>
          <a:off x="6350000" y="10684527"/>
          <a:ext cx="1168400" cy="1034500"/>
        </a:xfrm>
        <a:prstGeom prst="rect">
          <a:avLst/>
        </a:prstGeom>
      </xdr:spPr>
    </xdr:pic>
    <xdr:clientData/>
  </xdr:oneCellAnchor>
  <xdr:oneCellAnchor>
    <xdr:from>
      <xdr:col>4</xdr:col>
      <xdr:colOff>92075</xdr:colOff>
      <xdr:row>17</xdr:row>
      <xdr:rowOff>953152</xdr:rowOff>
    </xdr:from>
    <xdr:ext cx="1168400" cy="1034500"/>
    <xdr:pic>
      <xdr:nvPicPr>
        <xdr:cNvPr id="33" name="Picture 32">
          <a:extLst>
            <a:ext uri="{FF2B5EF4-FFF2-40B4-BE49-F238E27FC236}">
              <a16:creationId xmlns:a16="http://schemas.microsoft.com/office/drawing/2014/main" id="{499A75D1-750C-470E-8752-5DCD8EAEED1F}"/>
            </a:ext>
          </a:extLst>
        </xdr:cNvPr>
        <xdr:cNvPicPr>
          <a:picLocks noChangeAspect="1"/>
        </xdr:cNvPicPr>
      </xdr:nvPicPr>
      <xdr:blipFill>
        <a:blip xmlns:r="http://schemas.openxmlformats.org/officeDocument/2006/relationships" r:embed="rId5"/>
        <a:stretch>
          <a:fillRect/>
        </a:stretch>
      </xdr:blipFill>
      <xdr:spPr>
        <a:xfrm>
          <a:off x="6365875" y="12522852"/>
          <a:ext cx="1168400" cy="1034500"/>
        </a:xfrm>
        <a:prstGeom prst="rect">
          <a:avLst/>
        </a:prstGeom>
      </xdr:spPr>
    </xdr:pic>
    <xdr:clientData/>
  </xdr:oneCellAnchor>
  <xdr:oneCellAnchor>
    <xdr:from>
      <xdr:col>4</xdr:col>
      <xdr:colOff>104775</xdr:colOff>
      <xdr:row>18</xdr:row>
      <xdr:rowOff>826152</xdr:rowOff>
    </xdr:from>
    <xdr:ext cx="1168400" cy="1034500"/>
    <xdr:pic>
      <xdr:nvPicPr>
        <xdr:cNvPr id="34" name="Picture 33">
          <a:extLst>
            <a:ext uri="{FF2B5EF4-FFF2-40B4-BE49-F238E27FC236}">
              <a16:creationId xmlns:a16="http://schemas.microsoft.com/office/drawing/2014/main" id="{08DA4A0E-7A42-4823-89B9-0124F6058581}"/>
            </a:ext>
          </a:extLst>
        </xdr:cNvPr>
        <xdr:cNvPicPr>
          <a:picLocks noChangeAspect="1"/>
        </xdr:cNvPicPr>
      </xdr:nvPicPr>
      <xdr:blipFill>
        <a:blip xmlns:r="http://schemas.openxmlformats.org/officeDocument/2006/relationships" r:embed="rId5"/>
        <a:stretch>
          <a:fillRect/>
        </a:stretch>
      </xdr:blipFill>
      <xdr:spPr>
        <a:xfrm>
          <a:off x="6378575" y="14719952"/>
          <a:ext cx="1168400" cy="1034500"/>
        </a:xfrm>
        <a:prstGeom prst="rect">
          <a:avLst/>
        </a:prstGeom>
      </xdr:spPr>
    </xdr:pic>
    <xdr:clientData/>
  </xdr:oneCellAnchor>
  <xdr:twoCellAnchor editAs="oneCell">
    <xdr:from>
      <xdr:col>3</xdr:col>
      <xdr:colOff>85725</xdr:colOff>
      <xdr:row>18</xdr:row>
      <xdr:rowOff>82550</xdr:rowOff>
    </xdr:from>
    <xdr:to>
      <xdr:col>3</xdr:col>
      <xdr:colOff>1438276</xdr:colOff>
      <xdr:row>18</xdr:row>
      <xdr:rowOff>1952823</xdr:rowOff>
    </xdr:to>
    <xdr:pic>
      <xdr:nvPicPr>
        <xdr:cNvPr id="3" name="Picture 2">
          <a:extLst>
            <a:ext uri="{FF2B5EF4-FFF2-40B4-BE49-F238E27FC236}">
              <a16:creationId xmlns:a16="http://schemas.microsoft.com/office/drawing/2014/main" id="{55386063-E091-B388-F481-FB0F011B8013}"/>
            </a:ext>
          </a:extLst>
        </xdr:cNvPr>
        <xdr:cNvPicPr>
          <a:picLocks noChangeAspect="1"/>
        </xdr:cNvPicPr>
      </xdr:nvPicPr>
      <xdr:blipFill>
        <a:blip xmlns:r="http://schemas.openxmlformats.org/officeDocument/2006/relationships" r:embed="rId6"/>
        <a:stretch>
          <a:fillRect/>
        </a:stretch>
      </xdr:blipFill>
      <xdr:spPr>
        <a:xfrm flipH="1">
          <a:off x="4276725" y="14395450"/>
          <a:ext cx="1349376" cy="1867098"/>
        </a:xfrm>
        <a:prstGeom prst="rect">
          <a:avLst/>
        </a:prstGeom>
      </xdr:spPr>
    </xdr:pic>
    <xdr:clientData/>
  </xdr:twoCellAnchor>
  <xdr:twoCellAnchor editAs="oneCell">
    <xdr:from>
      <xdr:col>3</xdr:col>
      <xdr:colOff>333374</xdr:colOff>
      <xdr:row>15</xdr:row>
      <xdr:rowOff>174624</xdr:rowOff>
    </xdr:from>
    <xdr:to>
      <xdr:col>3</xdr:col>
      <xdr:colOff>1822469</xdr:colOff>
      <xdr:row>15</xdr:row>
      <xdr:rowOff>1917700</xdr:rowOff>
    </xdr:to>
    <xdr:pic>
      <xdr:nvPicPr>
        <xdr:cNvPr id="4" name="Picture 3">
          <a:extLst>
            <a:ext uri="{FF2B5EF4-FFF2-40B4-BE49-F238E27FC236}">
              <a16:creationId xmlns:a16="http://schemas.microsoft.com/office/drawing/2014/main" id="{2D71D9A6-D34E-7146-E329-BE51E2FE3EA9}"/>
            </a:ext>
          </a:extLst>
        </xdr:cNvPr>
        <xdr:cNvPicPr>
          <a:picLocks noChangeAspect="1"/>
        </xdr:cNvPicPr>
      </xdr:nvPicPr>
      <xdr:blipFill>
        <a:blip xmlns:r="http://schemas.openxmlformats.org/officeDocument/2006/relationships" r:embed="rId7"/>
        <a:stretch>
          <a:fillRect/>
        </a:stretch>
      </xdr:blipFill>
      <xdr:spPr>
        <a:xfrm flipH="1">
          <a:off x="4524374" y="8048624"/>
          <a:ext cx="1489095" cy="1743076"/>
        </a:xfrm>
        <a:prstGeom prst="rect">
          <a:avLst/>
        </a:prstGeom>
      </xdr:spPr>
    </xdr:pic>
    <xdr:clientData/>
  </xdr:twoCellAnchor>
  <xdr:twoCellAnchor editAs="oneCell">
    <xdr:from>
      <xdr:col>3</xdr:col>
      <xdr:colOff>190500</xdr:colOff>
      <xdr:row>14</xdr:row>
      <xdr:rowOff>204824</xdr:rowOff>
    </xdr:from>
    <xdr:to>
      <xdr:col>3</xdr:col>
      <xdr:colOff>1752600</xdr:colOff>
      <xdr:row>14</xdr:row>
      <xdr:rowOff>1816378</xdr:rowOff>
    </xdr:to>
    <xdr:pic>
      <xdr:nvPicPr>
        <xdr:cNvPr id="5" name="Picture 4">
          <a:extLst>
            <a:ext uri="{FF2B5EF4-FFF2-40B4-BE49-F238E27FC236}">
              <a16:creationId xmlns:a16="http://schemas.microsoft.com/office/drawing/2014/main" id="{2007C0C1-7454-7B61-9490-400C883EBD24}"/>
            </a:ext>
          </a:extLst>
        </xdr:cNvPr>
        <xdr:cNvPicPr>
          <a:picLocks noChangeAspect="1"/>
        </xdr:cNvPicPr>
      </xdr:nvPicPr>
      <xdr:blipFill>
        <a:blip xmlns:r="http://schemas.openxmlformats.org/officeDocument/2006/relationships" r:embed="rId8"/>
        <a:stretch>
          <a:fillRect/>
        </a:stretch>
      </xdr:blipFill>
      <xdr:spPr>
        <a:xfrm flipH="1">
          <a:off x="4381500" y="6224624"/>
          <a:ext cx="1562100" cy="161155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29A41C3-5F75-4EC0-ACAA-3B6D634E9B2D}" name="Quotation463" displayName="Quotation463" ref="B12:H38" totalsRowCount="1" headerRowDxfId="17" dataDxfId="15" totalsRowDxfId="14" headerRowBorderDxfId="16">
  <autoFilter ref="B12:H37" xr:uid="{2F59793F-2074-4C3A-90B5-A538D5B09E19}"/>
  <tableColumns count="7">
    <tableColumn id="1" xr3:uid="{75480119-EE73-4895-B006-153A0126773C}" name="QUANTITY" dataDxfId="13" totalsRowDxfId="6" dataCellStyle="Comma"/>
    <tableColumn id="7" xr3:uid="{38688852-2EC6-4825-9FCD-F911BABE5592}" name="DESCRIPTION" dataDxfId="12" totalsRowDxfId="5"/>
    <tableColumn id="2" xr3:uid="{9B45F08E-118D-4E29-BE22-61976A453B50}" name="IMAGE" dataDxfId="11" totalsRowDxfId="4"/>
    <tableColumn id="5" xr3:uid="{A0953BB0-44AC-4CE4-816F-B2EEC25DCBC3}" name="Column1" dataDxfId="10" totalsRowDxfId="3"/>
    <tableColumn id="3" xr3:uid="{3BA6AD7C-33A8-4D44-AA61-9722C5BD1559}" name="Stain" dataDxfId="9" totalsRowDxfId="2"/>
    <tableColumn id="4" xr3:uid="{547161DB-54BF-48FE-8520-596170EF9D08}" name="UNIT PRICE" totalsRowLabel="SUB TOTAL" dataDxfId="8" totalsRowDxfId="1" dataCellStyle="Currency"/>
    <tableColumn id="11" xr3:uid="{B0168068-E530-43CC-9C73-9FE331BE7F5D}" name="SUB-TOTAL" totalsRowFunction="custom" dataDxfId="7" totalsRowDxfId="0" dataCellStyle="Currency">
      <calculatedColumnFormula>SUM(Quotation463[[#This Row],[QUANTITY]])*G13</calculatedColumnFormula>
      <totalsRowFormula>SUM(H13:H37)</totalsRowFormula>
    </tableColumn>
  </tableColumns>
  <tableStyleInfo name="Price quote with tax calculation" showFirstColumn="0" showLastColumn="1" showRowStripes="1" showColumnStripes="0"/>
  <extLst>
    <ext xmlns:x14="http://schemas.microsoft.com/office/spreadsheetml/2009/9/main" uri="{504A1905-F514-4f6f-8877-14C23A59335A}">
      <x14:table altTextSummary="Enter Quantity, Description, Unit Price, and Taxable status in this table. Subtotal is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08D474-2629-4B6C-AE3C-4ECA49462E0E}" name="Quotation4632" displayName="Quotation4632" ref="B12:G20" totalsRowCount="1" headerRowDxfId="33" dataDxfId="31" totalsRowDxfId="30" headerRowBorderDxfId="32">
  <autoFilter ref="B12:G19" xr:uid="{2F59793F-2074-4C3A-90B5-A538D5B09E19}"/>
  <tableColumns count="6">
    <tableColumn id="1" xr3:uid="{7F7B3DF3-6A25-4069-B781-8DF313937D78}" name="QUANTITY" dataDxfId="29" totalsRowDxfId="28" dataCellStyle="Comma"/>
    <tableColumn id="7" xr3:uid="{9BF06BA9-A3AD-4A90-B81C-107E08A593DC}" name="DESCRIPTION" dataDxfId="27" totalsRowDxfId="26"/>
    <tableColumn id="2" xr3:uid="{844F808D-5039-4CC9-9CCE-743D2EED7442}" name="IMAGE" dataDxfId="25" totalsRowDxfId="24"/>
    <tableColumn id="3" xr3:uid="{BC62E4E0-C2A7-4EBA-B469-C7A92059CEE9}" name="Stain" dataDxfId="23" totalsRowDxfId="22"/>
    <tableColumn id="4" xr3:uid="{FCFAB005-3B88-427A-8DE7-DA90E6F9293D}" name="UNIT PRICE" totalsRowLabel="SUB TOTAL" dataDxfId="21" totalsRowDxfId="20" dataCellStyle="Currency"/>
    <tableColumn id="11" xr3:uid="{8FF64AF7-6FCA-44CB-AE02-2B59B8E73CA1}" name="SUB-TOTAL" totalsRowFunction="custom" dataDxfId="19" totalsRowDxfId="18" dataCellStyle="Currency">
      <calculatedColumnFormula>SUM(Quotation4632[[#This Row],[QUANTITY]])*F13</calculatedColumnFormula>
      <totalsRowFormula>SUM(G13:G19)</totalsRowFormula>
    </tableColumn>
  </tableColumns>
  <tableStyleInfo name="Price quote with tax calculation" showFirstColumn="0" showLastColumn="1" showRowStripes="1" showColumnStripes="0"/>
  <extLst>
    <ext xmlns:x14="http://schemas.microsoft.com/office/spreadsheetml/2009/9/main" uri="{504A1905-F514-4f6f-8877-14C23A59335A}">
      <x14:table altTextSummary="Enter Quantity, Description, Unit Price, and Taxable status in this table. Subtotal is automatically calculated"/>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laminex.com.au/browse/product_application?q=PA_CABINTPANEL%3Arelevance%3AallCategories%3APA_CABINTPANEL%3AThickness%3A16%3AProduct+Type%3APT_FMDECORATEDMDF%3ASheet+Size%3ASS_X24J&amp;text=PA_CABINTPANEL&amp;categoryCode=product_application" TargetMode="External"/><Relationship Id="rId7" Type="http://schemas.openxmlformats.org/officeDocument/2006/relationships/hyperlink" Target="https://www.laminex.com.au/browse/product_application?q=PA_CABINTPANEL%3Arelevance%3AallCategories%3APA_CABINTPANEL%3AThickness%3A16%3AProduct+Type%3APT_FMDECORATEDMDF%3ASheet+Size%3ASS_X24J&amp;text=PA_CABINTPANEL&amp;categoryCode=product_application" TargetMode="External"/><Relationship Id="rId2" Type="http://schemas.openxmlformats.org/officeDocument/2006/relationships/hyperlink" Target="https://www.laminex.com.au/browse/product_application?q=PA_CABINTPANEL%3Arelevance%3AallCategories%3APA_CABINTPANEL%3AThickness%3A16%3AProduct+Type%3APT_FMDECORATEDMDF%3ASheet+Size%3ASS_X24J&amp;text=PA_CABINTPANEL&amp;categoryCode=product_application" TargetMode="External"/><Relationship Id="rId1" Type="http://schemas.openxmlformats.org/officeDocument/2006/relationships/hyperlink" Target="https://www.laminex.com.au/browse/product_application?q=PA_CABINTPANEL%3Arelevance%3AallCategories%3APA_CABINTPANEL%3AThickness%3A16%3AProduct+Type%3APT_FMDECORATEDMDF%3ASheet+Size%3ASS_X24J&amp;text=PA_CABINTPANEL&amp;categoryCode=product_application" TargetMode="External"/><Relationship Id="rId6" Type="http://schemas.openxmlformats.org/officeDocument/2006/relationships/hyperlink" Target="https://www.laminex.com.au/browse/product_application?q=PA_CABINTPANEL%3Arelevance%3AallCategories%3APA_CABINTPANEL%3AThickness%3A16%3AProduct+Type%3APT_FMDECORATEDMDF%3ASheet+Size%3ASS_X24J&amp;text=PA_CABINTPANEL&amp;categoryCode=product_application" TargetMode="External"/><Relationship Id="rId5" Type="http://schemas.openxmlformats.org/officeDocument/2006/relationships/hyperlink" Target="https://www.laminex.com.au/browse/product_application?q=PA_CABINTPANEL%3Arelevance%3AallCategories%3APA_CABINTPANEL%3AThickness%3A16%3AProduct+Type%3APT_FMDECORATEDMDF%3ASheet+Size%3ASS_X24J&amp;text=PA_CABINTPANEL&amp;categoryCode=product_application" TargetMode="External"/><Relationship Id="rId10" Type="http://schemas.openxmlformats.org/officeDocument/2006/relationships/table" Target="../tables/table1.xml"/><Relationship Id="rId4" Type="http://schemas.openxmlformats.org/officeDocument/2006/relationships/hyperlink" Target="https://www.laminex.com.au/browse/product_application?q=PA_CABINTPANEL%3Arelevance%3AallCategories%3APA_CABINTPANEL%3AThickness%3A16%3AProduct+Type%3APT_FMDECORATEDMDF%3ASheet+Size%3ASS_X24J&amp;text=PA_CABINTPANEL&amp;categoryCode=product_application"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4D420-9683-4531-BA2C-79E03BB988A4}">
  <sheetPr>
    <pageSetUpPr fitToPage="1"/>
  </sheetPr>
  <dimension ref="A1:I43"/>
  <sheetViews>
    <sheetView tabSelected="1" topLeftCell="A16" zoomScale="75" zoomScaleNormal="75" workbookViewId="0">
      <selection activeCell="F20" sqref="F20"/>
    </sheetView>
  </sheetViews>
  <sheetFormatPr defaultColWidth="9" defaultRowHeight="14" x14ac:dyDescent="0.3"/>
  <cols>
    <col min="1" max="1" width="2.58203125" customWidth="1"/>
    <col min="2" max="2" width="12.33203125" customWidth="1"/>
    <col min="3" max="3" width="56" customWidth="1"/>
    <col min="4" max="5" width="27.33203125" customWidth="1"/>
    <col min="6" max="6" width="17.58203125" customWidth="1"/>
    <col min="7" max="7" width="11.83203125" customWidth="1"/>
    <col min="8" max="8" width="12.08203125" customWidth="1"/>
    <col min="9" max="9" width="14.83203125" customWidth="1"/>
    <col min="10" max="10" width="2.58203125" customWidth="1"/>
  </cols>
  <sheetData>
    <row r="1" spans="1:9" ht="92.25" customHeight="1" x14ac:dyDescent="0.4">
      <c r="A1" s="1"/>
      <c r="B1" s="18" t="s">
        <v>7</v>
      </c>
      <c r="C1" s="2"/>
      <c r="D1" s="2"/>
      <c r="E1" s="2"/>
      <c r="F1" s="2"/>
      <c r="G1" s="2"/>
      <c r="H1" s="25" t="s">
        <v>20</v>
      </c>
      <c r="I1" s="2"/>
    </row>
    <row r="2" spans="1:9" ht="17.25" customHeight="1" x14ac:dyDescent="0.3">
      <c r="B2" s="16"/>
      <c r="C2" s="17"/>
      <c r="D2" s="17"/>
      <c r="E2" s="17"/>
      <c r="F2" s="17"/>
      <c r="G2" s="35" t="s">
        <v>14</v>
      </c>
      <c r="H2" s="31">
        <f ca="1">TODAY()</f>
        <v>46120</v>
      </c>
      <c r="I2" s="4"/>
    </row>
    <row r="3" spans="1:9" ht="16.5" customHeight="1" x14ac:dyDescent="0.3">
      <c r="B3" s="28" t="s">
        <v>10</v>
      </c>
      <c r="C3" s="17"/>
      <c r="D3" s="17"/>
      <c r="E3" s="17"/>
      <c r="F3" s="17"/>
      <c r="G3" s="35" t="s">
        <v>15</v>
      </c>
      <c r="H3" s="32" t="s">
        <v>21</v>
      </c>
      <c r="I3" s="4"/>
    </row>
    <row r="4" spans="1:9" ht="15.75" customHeight="1" x14ac:dyDescent="0.3">
      <c r="B4" s="13" t="s">
        <v>11</v>
      </c>
      <c r="C4" s="15"/>
      <c r="D4" s="15"/>
      <c r="E4" s="15"/>
      <c r="F4" s="15"/>
      <c r="G4" s="33" t="s">
        <v>4</v>
      </c>
      <c r="H4" s="31">
        <f ca="1">TODAY() + 30</f>
        <v>46150</v>
      </c>
      <c r="I4" s="51"/>
    </row>
    <row r="5" spans="1:9" ht="16.5" customHeight="1" x14ac:dyDescent="0.3">
      <c r="B5" s="28"/>
      <c r="C5" s="27"/>
      <c r="D5" s="27"/>
      <c r="E5" s="27"/>
      <c r="F5" s="27"/>
      <c r="G5" s="33" t="s">
        <v>12</v>
      </c>
      <c r="H5" s="34" t="s">
        <v>8</v>
      </c>
      <c r="I5" s="13"/>
    </row>
    <row r="6" spans="1:9" ht="17.25" customHeight="1" x14ac:dyDescent="0.3">
      <c r="B6" s="13"/>
      <c r="C6" s="23"/>
      <c r="D6" s="23"/>
      <c r="E6" s="23"/>
      <c r="F6" s="23"/>
      <c r="I6" s="11"/>
    </row>
    <row r="7" spans="1:9" ht="15" customHeight="1" x14ac:dyDescent="0.3">
      <c r="B7" s="11" t="s">
        <v>3</v>
      </c>
      <c r="C7" s="14"/>
      <c r="D7" s="14"/>
      <c r="E7" s="14"/>
      <c r="F7" s="14"/>
      <c r="G7" s="19"/>
      <c r="I7" s="5"/>
    </row>
    <row r="8" spans="1:9" ht="15" customHeight="1" x14ac:dyDescent="0.3">
      <c r="B8" s="15"/>
      <c r="C8" s="15"/>
      <c r="D8" s="15"/>
      <c r="E8" s="15"/>
      <c r="F8" s="15"/>
      <c r="G8" s="19"/>
      <c r="H8" s="29" t="s">
        <v>13</v>
      </c>
      <c r="I8" s="51"/>
    </row>
    <row r="9" spans="1:9" ht="15" customHeight="1" x14ac:dyDescent="0.3">
      <c r="B9" s="15"/>
      <c r="C9" s="15"/>
      <c r="D9" s="15"/>
      <c r="E9" s="15"/>
      <c r="F9" s="15"/>
      <c r="G9" s="19"/>
      <c r="H9" s="6" t="s">
        <v>25</v>
      </c>
      <c r="I9" s="51"/>
    </row>
    <row r="10" spans="1:9" ht="22.5" customHeight="1" x14ac:dyDescent="0.3">
      <c r="B10" s="30" t="s">
        <v>6</v>
      </c>
      <c r="C10" s="40"/>
      <c r="D10" s="40"/>
      <c r="E10" s="40"/>
      <c r="F10" s="20"/>
      <c r="G10" s="7"/>
      <c r="H10" s="7"/>
    </row>
    <row r="11" spans="1:9" ht="12" customHeight="1" thickBot="1" x14ac:dyDescent="0.35">
      <c r="B11" s="21"/>
      <c r="C11" s="22"/>
      <c r="D11" s="22"/>
      <c r="E11" s="22"/>
      <c r="F11" s="22"/>
      <c r="G11" s="24"/>
    </row>
    <row r="12" spans="1:9" s="3" customFormat="1" ht="30" customHeight="1" thickBot="1" x14ac:dyDescent="0.35">
      <c r="B12" s="36" t="s">
        <v>0</v>
      </c>
      <c r="C12" s="37" t="s">
        <v>1</v>
      </c>
      <c r="D12" s="37" t="s">
        <v>16</v>
      </c>
      <c r="E12" s="37" t="s">
        <v>60</v>
      </c>
      <c r="F12" s="37" t="s">
        <v>24</v>
      </c>
      <c r="G12" s="37" t="s">
        <v>17</v>
      </c>
      <c r="H12" s="38" t="s">
        <v>18</v>
      </c>
    </row>
    <row r="13" spans="1:9" s="3" customFormat="1" ht="30" customHeight="1" thickBot="1" x14ac:dyDescent="0.35">
      <c r="B13" s="41"/>
      <c r="C13" s="42" t="s">
        <v>19</v>
      </c>
      <c r="D13" s="43"/>
      <c r="E13" s="43"/>
      <c r="F13" s="44"/>
      <c r="G13" s="45"/>
      <c r="H13" s="46">
        <f>SUM(Quotation463[[#This Row],[QUANTITY]])*G13</f>
        <v>0</v>
      </c>
    </row>
    <row r="14" spans="1:9" ht="169.5" customHeight="1" x14ac:dyDescent="0.3">
      <c r="B14" s="56">
        <v>0</v>
      </c>
      <c r="C14" s="57" t="s">
        <v>51</v>
      </c>
      <c r="D14" s="58"/>
      <c r="E14" s="58"/>
      <c r="F14" s="71" t="s">
        <v>22</v>
      </c>
      <c r="G14" s="60">
        <v>394</v>
      </c>
      <c r="H14" s="54">
        <f>SUM(Quotation463[[#This Row],[QUANTITY]])*G14</f>
        <v>0</v>
      </c>
    </row>
    <row r="15" spans="1:9" ht="164" customHeight="1" x14ac:dyDescent="0.3">
      <c r="B15" s="39">
        <v>0</v>
      </c>
      <c r="C15" s="52" t="s">
        <v>50</v>
      </c>
      <c r="D15" s="47" t="s">
        <v>55</v>
      </c>
      <c r="E15" s="47"/>
      <c r="F15" s="72" t="s">
        <v>22</v>
      </c>
      <c r="G15" s="48">
        <v>495</v>
      </c>
      <c r="H15" s="49">
        <f>SUM(Quotation463[[#This Row],[QUANTITY]])*G15</f>
        <v>0</v>
      </c>
    </row>
    <row r="16" spans="1:9" ht="164" customHeight="1" x14ac:dyDescent="0.3">
      <c r="B16" s="39">
        <v>0</v>
      </c>
      <c r="C16" s="52" t="s">
        <v>56</v>
      </c>
      <c r="D16" s="73"/>
      <c r="E16" s="73"/>
      <c r="F16" s="72" t="s">
        <v>22</v>
      </c>
      <c r="G16" s="69">
        <v>385</v>
      </c>
      <c r="H16" s="70">
        <f>SUM(Quotation463[[#This Row],[QUANTITY]])*G16</f>
        <v>0</v>
      </c>
    </row>
    <row r="17" spans="2:8" ht="164" customHeight="1" x14ac:dyDescent="0.3">
      <c r="B17" s="39">
        <v>0</v>
      </c>
      <c r="C17" s="52" t="s">
        <v>57</v>
      </c>
      <c r="D17" s="73"/>
      <c r="E17" s="73"/>
      <c r="F17" s="72" t="s">
        <v>22</v>
      </c>
      <c r="G17" s="69">
        <v>424</v>
      </c>
      <c r="H17" s="70">
        <f>SUM(Quotation463[[#This Row],[QUANTITY]])*G17</f>
        <v>0</v>
      </c>
    </row>
    <row r="18" spans="2:8" ht="188" customHeight="1" x14ac:dyDescent="0.3">
      <c r="B18" s="39">
        <v>0</v>
      </c>
      <c r="C18" s="52" t="s">
        <v>58</v>
      </c>
      <c r="D18" s="73"/>
      <c r="E18" s="73"/>
      <c r="F18" s="72" t="s">
        <v>22</v>
      </c>
      <c r="G18" s="69">
        <v>498</v>
      </c>
      <c r="H18" s="70">
        <f>SUM(Quotation463[[#This Row],[QUANTITY]])*G18</f>
        <v>0</v>
      </c>
    </row>
    <row r="19" spans="2:8" ht="172" customHeight="1" x14ac:dyDescent="0.3">
      <c r="B19" s="39">
        <v>0</v>
      </c>
      <c r="C19" s="52" t="s">
        <v>59</v>
      </c>
      <c r="D19" s="73"/>
      <c r="E19" s="73"/>
      <c r="F19" s="72" t="s">
        <v>22</v>
      </c>
      <c r="G19" s="69">
        <v>528</v>
      </c>
      <c r="H19" s="70">
        <f>SUM(Quotation463[[#This Row],[QUANTITY]])*G19</f>
        <v>0</v>
      </c>
    </row>
    <row r="20" spans="2:8" ht="137.5" customHeight="1" x14ac:dyDescent="0.3">
      <c r="B20" s="39"/>
      <c r="C20" s="52" t="s">
        <v>52</v>
      </c>
      <c r="D20" s="62"/>
      <c r="E20" s="62"/>
      <c r="F20" s="72" t="s">
        <v>22</v>
      </c>
      <c r="G20" s="48">
        <v>389</v>
      </c>
      <c r="H20" s="49">
        <f>SUM(Quotation463[[#This Row],[QUANTITY]])*G20</f>
        <v>0</v>
      </c>
    </row>
    <row r="21" spans="2:8" ht="113.25" customHeight="1" x14ac:dyDescent="0.3">
      <c r="B21" s="39"/>
      <c r="C21" s="47" t="s">
        <v>30</v>
      </c>
      <c r="D21" s="47"/>
      <c r="E21" s="47"/>
      <c r="F21" s="53" t="s">
        <v>23</v>
      </c>
      <c r="G21" s="48">
        <v>585</v>
      </c>
      <c r="H21" s="49">
        <f>SUM(Quotation463[[#This Row],[QUANTITY]])*G21</f>
        <v>0</v>
      </c>
    </row>
    <row r="22" spans="2:8" ht="108.75" customHeight="1" x14ac:dyDescent="0.3">
      <c r="B22" s="39"/>
      <c r="C22" s="47" t="s">
        <v>31</v>
      </c>
      <c r="D22" s="47"/>
      <c r="E22" s="47"/>
      <c r="F22" s="53" t="s">
        <v>23</v>
      </c>
      <c r="G22" s="48">
        <v>630</v>
      </c>
      <c r="H22" s="49">
        <f>SUM(Quotation463[[#This Row],[QUANTITY]])*G22</f>
        <v>0</v>
      </c>
    </row>
    <row r="23" spans="2:8" ht="115.5" customHeight="1" x14ac:dyDescent="0.3">
      <c r="B23" s="39"/>
      <c r="C23" s="47" t="s">
        <v>53</v>
      </c>
      <c r="D23" s="47"/>
      <c r="E23" s="47"/>
      <c r="F23" s="53" t="s">
        <v>23</v>
      </c>
      <c r="G23" s="48">
        <v>790</v>
      </c>
      <c r="H23" s="49">
        <f>SUM(Quotation463[[#This Row],[QUANTITY]])*G23</f>
        <v>0</v>
      </c>
    </row>
    <row r="24" spans="2:8" ht="119.25" customHeight="1" x14ac:dyDescent="0.3">
      <c r="B24" s="39"/>
      <c r="C24" s="47" t="s">
        <v>32</v>
      </c>
      <c r="D24" s="47"/>
      <c r="E24" s="47"/>
      <c r="F24" s="53" t="s">
        <v>23</v>
      </c>
      <c r="G24" s="48">
        <v>665</v>
      </c>
      <c r="H24" s="49">
        <f>SUM(Quotation463[[#This Row],[QUANTITY]])*G24</f>
        <v>0</v>
      </c>
    </row>
    <row r="25" spans="2:8" ht="135.75" customHeight="1" x14ac:dyDescent="0.3">
      <c r="B25" s="39"/>
      <c r="C25" s="47" t="s">
        <v>33</v>
      </c>
      <c r="D25" s="47"/>
      <c r="E25" s="47"/>
      <c r="F25" s="53" t="s">
        <v>23</v>
      </c>
      <c r="G25" s="48">
        <v>758</v>
      </c>
      <c r="H25" s="49">
        <f>SUM(Quotation463[[#This Row],[QUANTITY]])*G25</f>
        <v>0</v>
      </c>
    </row>
    <row r="26" spans="2:8" ht="120.75" customHeight="1" x14ac:dyDescent="0.3">
      <c r="B26" s="39"/>
      <c r="C26" s="47" t="s">
        <v>45</v>
      </c>
      <c r="D26" s="47"/>
      <c r="E26" s="47"/>
      <c r="F26" s="53" t="s">
        <v>23</v>
      </c>
      <c r="G26" s="48">
        <v>791</v>
      </c>
      <c r="H26" s="49">
        <f>SUM(Quotation463[[#This Row],[QUANTITY]])*G26</f>
        <v>0</v>
      </c>
    </row>
    <row r="27" spans="2:8" ht="120.75" customHeight="1" x14ac:dyDescent="0.3">
      <c r="B27" s="39"/>
      <c r="C27" s="47" t="s">
        <v>46</v>
      </c>
      <c r="D27" s="47"/>
      <c r="E27" s="47"/>
      <c r="F27" s="53" t="s">
        <v>23</v>
      </c>
      <c r="G27" s="48">
        <v>768</v>
      </c>
      <c r="H27" s="49">
        <f>SUM(Quotation463[[#This Row],[QUANTITY]])*G27</f>
        <v>0</v>
      </c>
    </row>
    <row r="28" spans="2:8" ht="120.75" customHeight="1" x14ac:dyDescent="0.3">
      <c r="B28" s="39"/>
      <c r="C28" s="47" t="s">
        <v>47</v>
      </c>
      <c r="D28" s="47"/>
      <c r="E28" s="47"/>
      <c r="F28" s="53" t="s">
        <v>23</v>
      </c>
      <c r="G28" s="48">
        <v>827</v>
      </c>
      <c r="H28" s="49">
        <f>SUM(Quotation463[[#This Row],[QUANTITY]])*G28</f>
        <v>0</v>
      </c>
    </row>
    <row r="29" spans="2:8" ht="138.75" customHeight="1" x14ac:dyDescent="0.3">
      <c r="B29" s="39"/>
      <c r="C29" s="47" t="s">
        <v>28</v>
      </c>
      <c r="D29" s="47"/>
      <c r="E29" s="47"/>
      <c r="F29" s="53" t="s">
        <v>23</v>
      </c>
      <c r="G29" s="48">
        <v>793</v>
      </c>
      <c r="H29" s="49">
        <f>SUM(Quotation463[[#This Row],[QUANTITY]])*G29</f>
        <v>0</v>
      </c>
    </row>
    <row r="30" spans="2:8" ht="146.25" customHeight="1" x14ac:dyDescent="0.3">
      <c r="B30" s="39"/>
      <c r="C30" s="47" t="s">
        <v>43</v>
      </c>
      <c r="D30" s="47"/>
      <c r="E30" s="47"/>
      <c r="F30" s="53" t="s">
        <v>23</v>
      </c>
      <c r="G30" s="48">
        <v>613</v>
      </c>
      <c r="H30" s="49">
        <f>SUM(Quotation463[[#This Row],[QUANTITY]])*G30</f>
        <v>0</v>
      </c>
    </row>
    <row r="31" spans="2:8" ht="146.25" customHeight="1" x14ac:dyDescent="0.3">
      <c r="B31" s="39"/>
      <c r="C31" s="47" t="s">
        <v>44</v>
      </c>
      <c r="D31" s="47"/>
      <c r="E31" s="47"/>
      <c r="F31" s="53" t="s">
        <v>23</v>
      </c>
      <c r="G31" s="48">
        <v>728</v>
      </c>
      <c r="H31" s="49">
        <f>SUM(Quotation463[[#This Row],[QUANTITY]])*G31</f>
        <v>0</v>
      </c>
    </row>
    <row r="32" spans="2:8" ht="146.25" customHeight="1" x14ac:dyDescent="0.3">
      <c r="B32" s="39"/>
      <c r="C32" s="47" t="s">
        <v>34</v>
      </c>
      <c r="D32" s="47"/>
      <c r="E32" s="47"/>
      <c r="F32" s="53" t="s">
        <v>23</v>
      </c>
      <c r="G32" s="48">
        <v>825</v>
      </c>
      <c r="H32" s="49">
        <f>SUM(Quotation463[[#This Row],[QUANTITY]])*G32</f>
        <v>0</v>
      </c>
    </row>
    <row r="33" spans="2:9" ht="126.75" customHeight="1" x14ac:dyDescent="0.3">
      <c r="B33" s="39">
        <v>0</v>
      </c>
      <c r="C33" s="47" t="s">
        <v>35</v>
      </c>
      <c r="D33" s="47"/>
      <c r="E33" s="47"/>
      <c r="F33" s="53" t="s">
        <v>23</v>
      </c>
      <c r="G33" s="48">
        <v>995</v>
      </c>
      <c r="H33" s="49">
        <f>SUM(Quotation463[[#This Row],[QUANTITY]])*G33</f>
        <v>0</v>
      </c>
    </row>
    <row r="34" spans="2:9" ht="139.5" customHeight="1" x14ac:dyDescent="0.3">
      <c r="B34" s="39"/>
      <c r="C34" s="47" t="s">
        <v>29</v>
      </c>
      <c r="D34" s="47"/>
      <c r="E34" s="47"/>
      <c r="F34" s="53" t="s">
        <v>23</v>
      </c>
      <c r="G34" s="48">
        <v>995</v>
      </c>
      <c r="H34" s="49">
        <f>SUM(Quotation463[[#This Row],[QUANTITY]])*G34</f>
        <v>0</v>
      </c>
    </row>
    <row r="35" spans="2:9" ht="56" customHeight="1" x14ac:dyDescent="0.3">
      <c r="B35" s="39"/>
      <c r="C35" s="47" t="s">
        <v>48</v>
      </c>
      <c r="D35" s="47"/>
      <c r="E35" s="47"/>
      <c r="F35" s="53"/>
      <c r="G35" s="48">
        <v>20</v>
      </c>
      <c r="H35" s="49">
        <f>SUM(Quotation463[[#This Row],[QUANTITY]])*G35</f>
        <v>0</v>
      </c>
    </row>
    <row r="36" spans="2:9" ht="46.5" customHeight="1" x14ac:dyDescent="0.3">
      <c r="B36" s="39"/>
      <c r="C36" s="47" t="s">
        <v>49</v>
      </c>
      <c r="D36" s="47"/>
      <c r="E36" s="47"/>
      <c r="F36" s="53"/>
      <c r="G36" s="48">
        <v>30</v>
      </c>
      <c r="H36" s="49">
        <f>SUM(Quotation463[[#This Row],[QUANTITY]])*G36</f>
        <v>0</v>
      </c>
    </row>
    <row r="37" spans="2:9" ht="35" customHeight="1" x14ac:dyDescent="0.3">
      <c r="B37" s="39"/>
      <c r="C37" s="68" t="s">
        <v>42</v>
      </c>
      <c r="D37" s="47"/>
      <c r="E37" s="47"/>
      <c r="F37" s="53"/>
      <c r="G37" s="48">
        <v>10</v>
      </c>
      <c r="H37" s="49">
        <f>SUM(Quotation463[[#This Row],[QUANTITY]])*G37</f>
        <v>0</v>
      </c>
    </row>
    <row r="38" spans="2:9" ht="27" customHeight="1" x14ac:dyDescent="0.3">
      <c r="B38" s="51"/>
      <c r="C38" s="51"/>
      <c r="D38" s="51"/>
      <c r="E38" s="51"/>
      <c r="F38" s="51"/>
      <c r="G38" s="12" t="s">
        <v>9</v>
      </c>
      <c r="H38" s="8">
        <f>SUM(H13:H37)</f>
        <v>0</v>
      </c>
    </row>
    <row r="39" spans="2:9" ht="30" customHeight="1" x14ac:dyDescent="0.3">
      <c r="B39" s="26" t="s">
        <v>26</v>
      </c>
      <c r="C39" s="26"/>
      <c r="D39" s="51"/>
      <c r="E39" s="51"/>
      <c r="F39" s="51"/>
      <c r="G39" s="51" t="s">
        <v>5</v>
      </c>
      <c r="H39" s="9">
        <f>Quotation463[[#Totals],[SUB-TOTAL]]*0.1</f>
        <v>0</v>
      </c>
    </row>
    <row r="40" spans="2:9" ht="30" customHeight="1" x14ac:dyDescent="0.3">
      <c r="B40" s="51"/>
      <c r="C40" s="26"/>
      <c r="D40" s="51"/>
      <c r="E40" s="51"/>
      <c r="F40" s="51"/>
      <c r="G40" s="51" t="s">
        <v>2</v>
      </c>
      <c r="H40" s="10">
        <f>Quotation463[[#Totals],[SUB-TOTAL]]+H39</f>
        <v>0</v>
      </c>
    </row>
    <row r="41" spans="2:9" ht="30" customHeight="1" x14ac:dyDescent="0.3">
      <c r="B41" s="51"/>
      <c r="D41" s="51"/>
      <c r="E41" s="51"/>
      <c r="F41" s="51"/>
      <c r="G41" s="51"/>
      <c r="H41" s="51"/>
    </row>
    <row r="42" spans="2:9" ht="30" customHeight="1" x14ac:dyDescent="0.3">
      <c r="B42" s="50"/>
      <c r="D42" s="50"/>
      <c r="E42" s="50"/>
      <c r="F42" s="50"/>
      <c r="G42" s="50"/>
      <c r="H42" s="50"/>
      <c r="I42" s="51"/>
    </row>
    <row r="43" spans="2:9" ht="30" customHeight="1" x14ac:dyDescent="0.3">
      <c r="I43" s="50"/>
    </row>
  </sheetData>
  <dataValidations count="22">
    <dataValidation allowBlank="1" showInputMessage="1" showErrorMessage="1" prompt="Append company Contact Name, Phone Number, and Email address in this cell" sqref="I42 B41 D41:H41 C40" xr:uid="{3BE8FF42-EAB6-4ED1-B95B-D7026D2D8C80}"/>
    <dataValidation allowBlank="1" showInputMessage="1" showErrorMessage="1" prompt="Enter Company Name in this cell and slogan in cell below. Quotation title is in cell at right" sqref="B1:I1" xr:uid="{664738CA-5D77-4967-A3A0-441DE288E333}"/>
    <dataValidation allowBlank="1" showInputMessage="1" showErrorMessage="1" prompt="Enter customer Name in this cell" sqref="I7 H5" xr:uid="{18B4160F-FF58-4ADE-8436-3A02FD49BF23}"/>
    <dataValidation allowBlank="1" showInputMessage="1" showErrorMessage="1" prompt="Enter customer Name, Company Name, Street Address, and Phone number in cells below, from cell B8 through B12, Quotation end date in cell G7 and Prepared by name in cell G8" sqref="B7" xr:uid="{A3E2050B-C9DD-46CA-BE55-B9AB940BC98D}"/>
    <dataValidation allowBlank="1" showInputMessage="1" showErrorMessage="1" prompt="Enter shipping details in cells B14 through G15, and product details in table starting in cell B17. Enter Salesperson name in cell below" sqref="G10" xr:uid="{B5CC0372-2908-4E0D-8CF6-07857DEB7AC0}"/>
    <dataValidation allowBlank="1" showInputMessage="1" showErrorMessage="1" prompt="Enter Description in this column under this heading" sqref="C12:F13" xr:uid="{8BA32C71-A9F3-4A2E-BB27-6AA35AC41A61}"/>
    <dataValidation allowBlank="1" showInputMessage="1" showErrorMessage="1" prompt="Enter Comments or Special Instructions in cell at right" sqref="B10:B11" xr:uid="{59BAB528-2220-4037-BE7D-D462D0E77399}"/>
    <dataValidation allowBlank="1" showInputMessage="1" showErrorMessage="1" prompt="Enter Purchase Order Number in cell below" sqref="C10:F10 H10" xr:uid="{A5D0D8AC-EF55-4FDD-90A7-6EAF6E2136EB}"/>
    <dataValidation allowBlank="1" showInputMessage="1" showErrorMessage="1" prompt="Enter quotation Date in this cell" sqref="H2" xr:uid="{9FF21039-BF99-4CB0-B682-2D2429B15B3F}"/>
    <dataValidation allowBlank="1" showInputMessage="1" showErrorMessage="1" prompt="Enter Quotation end date in this cell" sqref="H4" xr:uid="{1B4083B7-B6A6-4569-B650-43E88093A9B9}"/>
    <dataValidation allowBlank="1" showInputMessage="1" showErrorMessage="1" prompt="Sales Tax amount is automatically calculated in this cell" sqref="H39" xr:uid="{76C0A73B-1CF3-46BC-B124-D2CEE2CC2D7B}"/>
    <dataValidation allowBlank="1" showInputMessage="1" showErrorMessage="1" prompt="Total due is automatically calculated in this cell" sqref="H40" xr:uid="{2220012E-E492-4568-9DF4-CAB0AB641901}"/>
    <dataValidation allowBlank="1" showInputMessage="1" showErrorMessage="1" prompt="Create a Price quote with tax calculation in this worksheet. Enter company, customer, quotation, shipping, and product details. Total due is automatically calculated" sqref="A1" xr:uid="{42C2E2A2-D0A9-42A1-8DCC-88E1F479CF32}"/>
    <dataValidation allowBlank="1" showInputMessage="1" showErrorMessage="1" prompt="Enter Unit Price in this column under this heading" sqref="G12:H13" xr:uid="{B6C33A35-3AE7-4DF4-8A13-41302AA29D44}"/>
    <dataValidation allowBlank="1" showInputMessage="1" showErrorMessage="1" prompt="Enter Quantity in this column under this heading" sqref="B12:B13" xr:uid="{9E451897-72A3-4279-BC72-6909D94F102C}"/>
    <dataValidation allowBlank="1" showInputMessage="1" showErrorMessage="1" prompt="Enter Free On Board Point in this cell" sqref="H9" xr:uid="{EFDE84CF-3683-4A6A-B2A8-FD462FD88521}"/>
    <dataValidation allowBlank="1" showInputMessage="1" showErrorMessage="1" prompt="Enter Free On Board Point in cell below" sqref="H8" xr:uid="{6D4143C5-4EEF-48A0-A70F-77A397D54918}"/>
    <dataValidation allowBlank="1" showInputMessage="1" showErrorMessage="1" prompt="Enter customer City, State, and Zip Code in this cell" sqref="B9 H9:I9" xr:uid="{6E2ECE49-E1EF-4711-99E6-D065809AEF95}"/>
    <dataValidation allowBlank="1" showInputMessage="1" showErrorMessage="1" prompt="Enter customer Street Address in this cell" sqref="B8 H8:I8" xr:uid="{064146A2-5DD4-4FFF-9C77-FDAADA0183E0}"/>
    <dataValidation allowBlank="1" showInputMessage="1" showErrorMessage="1" prompt="Enter company Phone and Fax numbers in this cell" sqref="B3:B6 H5:I5" xr:uid="{13CB7679-842E-49AD-ABC0-4E61ED4755BA}"/>
    <dataValidation allowBlank="1" showInputMessage="1" showErrorMessage="1" prompt="Enter company Street Address in this cell" sqref="G5 G4:I4" xr:uid="{D0D52E79-7FCC-46EE-BCF3-4C24E1325840}"/>
    <dataValidation allowBlank="1" showInputMessage="1" showErrorMessage="1" prompt="Enter Company Slogan in this cell and company address in cells below, from cell B4 through B6" sqref="I2:I3 H3 C2:G3 B2" xr:uid="{013A7D8D-1D3D-414B-B3DF-EFC9821D875D}"/>
  </dataValidations>
  <hyperlinks>
    <hyperlink ref="F14" r:id="rId1" xr:uid="{7FE760F4-41CB-4ED8-B193-8F12163A8B1E}"/>
    <hyperlink ref="F20" r:id="rId2" xr:uid="{6E996726-5570-4C33-90A5-2504F56DF485}"/>
    <hyperlink ref="F15" r:id="rId3" xr:uid="{80DA4314-C92D-49CC-8AB1-A53B8F9868EA}"/>
    <hyperlink ref="F16" r:id="rId4" xr:uid="{D7004C70-7B66-46EE-AF10-418978097909}"/>
    <hyperlink ref="F17" r:id="rId5" xr:uid="{E3E6E91C-B895-4D5B-933A-C25616AC7100}"/>
    <hyperlink ref="F18" r:id="rId6" xr:uid="{DAA65B83-4844-428A-B20C-6A6ADBEDD199}"/>
    <hyperlink ref="F19" r:id="rId7" xr:uid="{EF20EEF6-D7B2-4775-A73B-C4B99A7844DB}"/>
  </hyperlinks>
  <pageMargins left="0.70866141732283472" right="0.70866141732283472" top="0.74803149606299213" bottom="0.74803149606299213" header="0.31496062992125984" footer="0.31496062992125984"/>
  <pageSetup paperSize="9" scale="41" fitToHeight="3" orientation="landscape" r:id="rId8"/>
  <drawing r:id="rId9"/>
  <tableParts count="1">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D024D-E7E5-4FAA-AA40-EDC85CD96EC0}">
  <sheetPr>
    <pageSetUpPr fitToPage="1"/>
  </sheetPr>
  <dimension ref="A1:H25"/>
  <sheetViews>
    <sheetView topLeftCell="A16" zoomScale="75" zoomScaleNormal="75" workbookViewId="0">
      <selection activeCell="C18" sqref="C18"/>
    </sheetView>
  </sheetViews>
  <sheetFormatPr defaultColWidth="9" defaultRowHeight="14" x14ac:dyDescent="0.3"/>
  <cols>
    <col min="1" max="1" width="2.58203125" customWidth="1"/>
    <col min="2" max="2" width="12.33203125" customWidth="1"/>
    <col min="3" max="3" width="40" customWidth="1"/>
    <col min="4" max="4" width="27.33203125" customWidth="1"/>
    <col min="5" max="5" width="17.58203125" customWidth="1"/>
    <col min="6" max="6" width="11.83203125" customWidth="1"/>
    <col min="7" max="7" width="12.08203125" customWidth="1"/>
    <col min="8" max="8" width="14.83203125" customWidth="1"/>
    <col min="9" max="9" width="2.58203125" customWidth="1"/>
  </cols>
  <sheetData>
    <row r="1" spans="1:8" ht="92.25" customHeight="1" x14ac:dyDescent="0.4">
      <c r="A1" s="1"/>
      <c r="B1" s="18" t="s">
        <v>7</v>
      </c>
      <c r="C1" s="2"/>
      <c r="D1" s="2"/>
      <c r="E1" s="2"/>
      <c r="F1" s="2"/>
      <c r="G1" s="25" t="s">
        <v>20</v>
      </c>
      <c r="H1" s="2"/>
    </row>
    <row r="2" spans="1:8" ht="17.25" customHeight="1" x14ac:dyDescent="0.3">
      <c r="B2" s="16"/>
      <c r="C2" s="17"/>
      <c r="D2" s="17"/>
      <c r="E2" s="17"/>
      <c r="F2" s="35" t="s">
        <v>14</v>
      </c>
      <c r="G2" s="31">
        <f ca="1">TODAY()</f>
        <v>46120</v>
      </c>
      <c r="H2" s="4"/>
    </row>
    <row r="3" spans="1:8" ht="16.5" customHeight="1" x14ac:dyDescent="0.3">
      <c r="B3" s="28" t="s">
        <v>10</v>
      </c>
      <c r="C3" s="17"/>
      <c r="D3" s="17"/>
      <c r="E3" s="17"/>
      <c r="F3" s="35" t="s">
        <v>15</v>
      </c>
      <c r="G3" s="32" t="s">
        <v>21</v>
      </c>
      <c r="H3" s="4"/>
    </row>
    <row r="4" spans="1:8" ht="15.75" customHeight="1" x14ac:dyDescent="0.3">
      <c r="B4" s="13" t="s">
        <v>11</v>
      </c>
      <c r="C4" s="15"/>
      <c r="D4" s="15"/>
      <c r="E4" s="15"/>
      <c r="F4" s="33" t="s">
        <v>4</v>
      </c>
      <c r="G4" s="31">
        <f ca="1">TODAY() + 30</f>
        <v>46150</v>
      </c>
      <c r="H4" s="51"/>
    </row>
    <row r="5" spans="1:8" ht="16.5" customHeight="1" x14ac:dyDescent="0.3">
      <c r="B5" s="28"/>
      <c r="C5" s="27"/>
      <c r="D5" s="27"/>
      <c r="E5" s="27"/>
      <c r="F5" s="33" t="s">
        <v>12</v>
      </c>
      <c r="G5" s="34" t="s">
        <v>8</v>
      </c>
      <c r="H5" s="13"/>
    </row>
    <row r="6" spans="1:8" ht="17.25" customHeight="1" x14ac:dyDescent="0.3">
      <c r="B6" s="13"/>
      <c r="C6" s="23"/>
      <c r="D6" s="23"/>
      <c r="E6" s="23"/>
      <c r="H6" s="11"/>
    </row>
    <row r="7" spans="1:8" ht="15" customHeight="1" x14ac:dyDescent="0.3">
      <c r="B7" s="11" t="s">
        <v>3</v>
      </c>
      <c r="C7" s="14"/>
      <c r="D7" s="14"/>
      <c r="E7" s="14"/>
      <c r="F7" s="19"/>
      <c r="H7" s="5"/>
    </row>
    <row r="8" spans="1:8" ht="15" customHeight="1" x14ac:dyDescent="0.3">
      <c r="B8" s="15"/>
      <c r="C8" s="15"/>
      <c r="D8" s="15"/>
      <c r="E8" s="15"/>
      <c r="F8" s="19"/>
      <c r="G8" s="29" t="s">
        <v>13</v>
      </c>
      <c r="H8" s="51"/>
    </row>
    <row r="9" spans="1:8" ht="15" customHeight="1" x14ac:dyDescent="0.3">
      <c r="B9" s="15"/>
      <c r="C9" s="15"/>
      <c r="D9" s="15"/>
      <c r="E9" s="15"/>
      <c r="F9" s="19"/>
      <c r="G9" s="6" t="s">
        <v>25</v>
      </c>
      <c r="H9" s="51"/>
    </row>
    <row r="10" spans="1:8" ht="22.5" customHeight="1" x14ac:dyDescent="0.3">
      <c r="B10" s="30" t="s">
        <v>6</v>
      </c>
      <c r="C10" s="40"/>
      <c r="D10" s="40"/>
      <c r="E10" s="20"/>
      <c r="F10" s="7"/>
      <c r="G10" s="7"/>
    </row>
    <row r="11" spans="1:8" ht="12" customHeight="1" thickBot="1" x14ac:dyDescent="0.35">
      <c r="B11" s="21"/>
      <c r="C11" s="22"/>
      <c r="D11" s="22"/>
      <c r="E11" s="22"/>
      <c r="F11" s="24"/>
    </row>
    <row r="12" spans="1:8" s="3" customFormat="1" ht="30" customHeight="1" thickBot="1" x14ac:dyDescent="0.35">
      <c r="B12" s="36" t="s">
        <v>0</v>
      </c>
      <c r="C12" s="37" t="s">
        <v>1</v>
      </c>
      <c r="D12" s="37" t="s">
        <v>16</v>
      </c>
      <c r="E12" s="37" t="s">
        <v>24</v>
      </c>
      <c r="F12" s="37" t="s">
        <v>17</v>
      </c>
      <c r="G12" s="38" t="s">
        <v>18</v>
      </c>
    </row>
    <row r="13" spans="1:8" s="3" customFormat="1" ht="30" customHeight="1" thickBot="1" x14ac:dyDescent="0.35">
      <c r="B13" s="41"/>
      <c r="C13" s="42" t="s">
        <v>36</v>
      </c>
      <c r="D13" s="43"/>
      <c r="E13" s="44"/>
      <c r="F13" s="45"/>
      <c r="G13" s="46">
        <f>SUM(Quotation4632[[#This Row],[QUANTITY]])*F13</f>
        <v>0</v>
      </c>
    </row>
    <row r="14" spans="1:8" ht="158" customHeight="1" x14ac:dyDescent="0.3">
      <c r="B14" s="56"/>
      <c r="C14" s="57" t="s">
        <v>37</v>
      </c>
      <c r="D14" s="58"/>
      <c r="E14" s="59" t="s">
        <v>27</v>
      </c>
      <c r="F14" s="60">
        <v>250</v>
      </c>
      <c r="G14" s="54">
        <f>SUM(Quotation4632[[#This Row],[QUANTITY]])*F14</f>
        <v>0</v>
      </c>
    </row>
    <row r="15" spans="1:8" ht="146.5" customHeight="1" x14ac:dyDescent="0.3">
      <c r="B15" s="39"/>
      <c r="C15" s="52" t="s">
        <v>54</v>
      </c>
      <c r="D15" s="47"/>
      <c r="E15" s="61" t="s">
        <v>27</v>
      </c>
      <c r="F15" s="48">
        <v>235</v>
      </c>
      <c r="G15" s="49">
        <f>SUM(Quotation4632[[#This Row],[QUANTITY]])*F15</f>
        <v>0</v>
      </c>
    </row>
    <row r="16" spans="1:8" ht="165.5" customHeight="1" x14ac:dyDescent="0.3">
      <c r="B16" s="39">
        <v>0</v>
      </c>
      <c r="C16" s="52" t="s">
        <v>39</v>
      </c>
      <c r="D16" s="47"/>
      <c r="E16" s="61" t="s">
        <v>27</v>
      </c>
      <c r="F16" s="48">
        <v>315</v>
      </c>
      <c r="G16" s="49">
        <f>SUM(Quotation4632[[#This Row],[QUANTITY]])*F16</f>
        <v>0</v>
      </c>
    </row>
    <row r="17" spans="2:8" ht="157.5" customHeight="1" x14ac:dyDescent="0.3">
      <c r="B17" s="39"/>
      <c r="C17" s="52" t="s">
        <v>38</v>
      </c>
      <c r="D17" s="62"/>
      <c r="E17" s="61" t="s">
        <v>27</v>
      </c>
      <c r="F17" s="48">
        <v>370</v>
      </c>
      <c r="G17" s="49">
        <f>SUM(Quotation4632[[#This Row],[QUANTITY]])*F17</f>
        <v>0</v>
      </c>
    </row>
    <row r="18" spans="2:8" ht="183" customHeight="1" x14ac:dyDescent="0.3">
      <c r="B18" s="39"/>
      <c r="C18" s="47" t="s">
        <v>40</v>
      </c>
      <c r="D18" s="47"/>
      <c r="E18" s="61" t="s">
        <v>27</v>
      </c>
      <c r="F18" s="48">
        <v>357</v>
      </c>
      <c r="G18" s="49">
        <f>SUM(Quotation4632[[#This Row],[QUANTITY]])*F18</f>
        <v>0</v>
      </c>
    </row>
    <row r="19" spans="2:8" ht="160.5" customHeight="1" thickBot="1" x14ac:dyDescent="0.35">
      <c r="B19" s="63"/>
      <c r="C19" s="64" t="s">
        <v>41</v>
      </c>
      <c r="D19" s="64"/>
      <c r="E19" s="65" t="s">
        <v>27</v>
      </c>
      <c r="F19" s="66">
        <v>357</v>
      </c>
      <c r="G19" s="67">
        <f>SUM(Quotation4632[[#This Row],[QUANTITY]])*F19</f>
        <v>0</v>
      </c>
    </row>
    <row r="20" spans="2:8" ht="27" customHeight="1" x14ac:dyDescent="0.3">
      <c r="B20" s="51"/>
      <c r="C20" s="51"/>
      <c r="D20" s="51"/>
      <c r="E20" s="51"/>
      <c r="F20" s="12" t="s">
        <v>9</v>
      </c>
      <c r="G20" s="55">
        <f>SUM(G13:G19)</f>
        <v>0</v>
      </c>
    </row>
    <row r="21" spans="2:8" ht="30" customHeight="1" x14ac:dyDescent="0.3">
      <c r="B21" s="26" t="s">
        <v>26</v>
      </c>
      <c r="C21" s="26"/>
      <c r="D21" s="51"/>
      <c r="E21" s="51"/>
      <c r="F21" s="51" t="s">
        <v>5</v>
      </c>
      <c r="G21" s="9">
        <f>Quotation4632[[#Totals],[SUB-TOTAL]]*0.1</f>
        <v>0</v>
      </c>
    </row>
    <row r="22" spans="2:8" ht="30" customHeight="1" x14ac:dyDescent="0.3">
      <c r="B22" s="51"/>
      <c r="C22" s="26"/>
      <c r="D22" s="51"/>
      <c r="E22" s="51"/>
      <c r="F22" s="51" t="s">
        <v>2</v>
      </c>
      <c r="G22" s="10">
        <f>Quotation4632[[#Totals],[SUB-TOTAL]]+G21</f>
        <v>0</v>
      </c>
    </row>
    <row r="23" spans="2:8" ht="30" customHeight="1" x14ac:dyDescent="0.3">
      <c r="B23" s="51"/>
      <c r="D23" s="51"/>
      <c r="E23" s="51"/>
      <c r="F23" s="51"/>
      <c r="G23" s="51"/>
    </row>
    <row r="24" spans="2:8" ht="30" customHeight="1" x14ac:dyDescent="0.3">
      <c r="B24" s="50"/>
      <c r="D24" s="50"/>
      <c r="E24" s="50"/>
      <c r="F24" s="50"/>
      <c r="G24" s="50"/>
      <c r="H24" s="51"/>
    </row>
    <row r="25" spans="2:8" ht="30" customHeight="1" x14ac:dyDescent="0.3">
      <c r="H25" s="50"/>
    </row>
  </sheetData>
  <dataValidations count="22">
    <dataValidation allowBlank="1" showInputMessage="1" showErrorMessage="1" prompt="Enter Company Slogan in this cell and company address in cells below, from cell B4 through B6" sqref="H2:H3 G3 C2:F3 B2" xr:uid="{B64BF7AB-380C-41B2-8B55-3FE14F8BB42A}"/>
    <dataValidation allowBlank="1" showInputMessage="1" showErrorMessage="1" prompt="Enter company Street Address in this cell" sqref="F5 F4:H4" xr:uid="{27FE4EBD-BE5C-4C89-A234-7A39D95082B0}"/>
    <dataValidation allowBlank="1" showInputMessage="1" showErrorMessage="1" prompt="Enter company Phone and Fax numbers in this cell" sqref="B3:B6 G5:H5" xr:uid="{D6103D68-8C02-4078-A310-68D92BAA7B06}"/>
    <dataValidation allowBlank="1" showInputMessage="1" showErrorMessage="1" prompt="Enter customer Street Address in this cell" sqref="B8 G8:H8" xr:uid="{A18D0D20-8825-4CB2-AD4C-FDFEFE81BA3A}"/>
    <dataValidation allowBlank="1" showInputMessage="1" showErrorMessage="1" prompt="Enter customer City, State, and Zip Code in this cell" sqref="B9 G9:H9" xr:uid="{830E2AE3-41DD-4D04-B4D2-9CE238DD19EE}"/>
    <dataValidation allowBlank="1" showInputMessage="1" showErrorMessage="1" prompt="Enter Free On Board Point in cell below" sqref="G8" xr:uid="{6A876E3A-CB71-45A1-B794-364279DBBD38}"/>
    <dataValidation allowBlank="1" showInputMessage="1" showErrorMessage="1" prompt="Enter Free On Board Point in this cell" sqref="G9" xr:uid="{E5298FB7-00A9-4494-91A3-5A8C06ECB4EC}"/>
    <dataValidation allowBlank="1" showInputMessage="1" showErrorMessage="1" prompt="Enter Quantity in this column under this heading" sqref="B12:B13" xr:uid="{7E5D7D31-A023-4280-A195-A763BD172638}"/>
    <dataValidation allowBlank="1" showInputMessage="1" showErrorMessage="1" prompt="Enter Unit Price in this column under this heading" sqref="F12:G13" xr:uid="{D975D825-8BD7-4A52-97EE-032AFD3AA1F4}"/>
    <dataValidation allowBlank="1" showInputMessage="1" showErrorMessage="1" prompt="Create a Price quote with tax calculation in this worksheet. Enter company, customer, quotation, shipping, and product details. Total due is automatically calculated" sqref="A1" xr:uid="{E276AE62-A38F-4D09-A36E-3AB620D22184}"/>
    <dataValidation allowBlank="1" showInputMessage="1" showErrorMessage="1" prompt="Total due is automatically calculated in this cell" sqref="G22" xr:uid="{1817AF45-EECC-4C9D-B500-CF5FC269C565}"/>
    <dataValidation allowBlank="1" showInputMessage="1" showErrorMessage="1" prompt="Sales Tax amount is automatically calculated in this cell" sqref="G21" xr:uid="{3079F2CD-D42B-4A6C-9ADC-056266769BF2}"/>
    <dataValidation allowBlank="1" showInputMessage="1" showErrorMessage="1" prompt="Enter Quotation end date in this cell" sqref="G4" xr:uid="{41BD800B-F5AF-48BD-8063-141F3AD9DF6C}"/>
    <dataValidation allowBlank="1" showInputMessage="1" showErrorMessage="1" prompt="Enter quotation Date in this cell" sqref="G2" xr:uid="{71B6C682-4F04-458F-8B57-39DFE2EB0B94}"/>
    <dataValidation allowBlank="1" showInputMessage="1" showErrorMessage="1" prompt="Enter Purchase Order Number in cell below" sqref="C10:E10 G10" xr:uid="{69435C26-CF8D-4B05-AA83-C35E84E68A55}"/>
    <dataValidation allowBlank="1" showInputMessage="1" showErrorMessage="1" prompt="Enter Comments or Special Instructions in cell at right" sqref="B10:B11" xr:uid="{4CDE39AB-8363-4828-A91F-24FC0662D6F7}"/>
    <dataValidation allowBlank="1" showInputMessage="1" showErrorMessage="1" prompt="Enter Description in this column under this heading" sqref="C12:E13" xr:uid="{13EB3102-F457-493D-8F5C-37D5B8F568C1}"/>
    <dataValidation allowBlank="1" showInputMessage="1" showErrorMessage="1" prompt="Enter shipping details in cells B14 through G15, and product details in table starting in cell B17. Enter Salesperson name in cell below" sqref="F10" xr:uid="{1E06CC6D-5E4B-4DF2-BD68-32F619E54D81}"/>
    <dataValidation allowBlank="1" showInputMessage="1" showErrorMessage="1" prompt="Enter customer Name, Company Name, Street Address, and Phone number in cells below, from cell B8 through B12, Quotation end date in cell G7 and Prepared by name in cell G8" sqref="B7" xr:uid="{AADAD7A1-F918-4869-9D4B-44E845B5ED0A}"/>
    <dataValidation allowBlank="1" showInputMessage="1" showErrorMessage="1" prompt="Enter customer Name in this cell" sqref="H7 G5" xr:uid="{5F9A5808-632F-408D-B373-9A4805FB32AE}"/>
    <dataValidation allowBlank="1" showInputMessage="1" showErrorMessage="1" prompt="Enter Company Name in this cell and slogan in cell below. Quotation title is in cell at right" sqref="B1:H1" xr:uid="{E5F0B28E-12D1-4D56-998B-1E53E703FA33}"/>
    <dataValidation allowBlank="1" showInputMessage="1" showErrorMessage="1" prompt="Append company Contact Name, Phone Number, and Email address in this cell" sqref="H24 B23 D23:G23 C22" xr:uid="{A24C6849-A20C-4D8E-9CF2-7D2F59A96CB4}"/>
  </dataValidations>
  <pageMargins left="0.70866141732283472" right="0.70866141732283472" top="0.74803149606299213" bottom="0.74803149606299213" header="0.31496062992125984" footer="0.31496062992125984"/>
  <pageSetup paperSize="9" scale="66" fitToHeight="2"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14cec44-e813-4a40-a593-7a5390256f06">
      <Terms xmlns="http://schemas.microsoft.com/office/infopath/2007/PartnerControls"/>
    </lcf76f155ced4ddcb4097134ff3c332f>
    <TaxCatchAll xmlns="0ba8a03f-7eee-46a4-9b19-7d0ba88ccb6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64715237B52674688D30F390F0771C2" ma:contentTypeVersion="20" ma:contentTypeDescription="Create a new document." ma:contentTypeScope="" ma:versionID="0b4638dba7bb643693d0ef0f1e5b7e83">
  <xsd:schema xmlns:xsd="http://www.w3.org/2001/XMLSchema" xmlns:xs="http://www.w3.org/2001/XMLSchema" xmlns:p="http://schemas.microsoft.com/office/2006/metadata/properties" xmlns:ns2="0ba8a03f-7eee-46a4-9b19-7d0ba88ccb6d" xmlns:ns3="f14cec44-e813-4a40-a593-7a5390256f06" targetNamespace="http://schemas.microsoft.com/office/2006/metadata/properties" ma:root="true" ma:fieldsID="099ff9d237eee487b97c2fb8e061cbf6" ns2:_="" ns3:_="">
    <xsd:import namespace="0ba8a03f-7eee-46a4-9b19-7d0ba88ccb6d"/>
    <xsd:import namespace="f14cec44-e813-4a40-a593-7a5390256f06"/>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lcf76f155ced4ddcb4097134ff3c332f" minOccurs="0"/>
                <xsd:element ref="ns2:TaxCatchAll" minOccurs="0"/>
                <xsd:element ref="ns3:MediaServiceObjectDetectorVersions"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a8a03f-7eee-46a4-9b19-7d0ba88ccb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4" nillable="true" ma:displayName="Taxonomy Catch All Column" ma:hidden="true" ma:list="{6971eb9d-4cc0-4721-b445-b1d13fbc96a2}" ma:internalName="TaxCatchAll" ma:showField="CatchAllData" ma:web="0ba8a03f-7eee-46a4-9b19-7d0ba88ccb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14cec44-e813-4a40-a593-7a5390256f06"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eedc7a6-1663-4f97-9fc9-f24da86377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D26A2F-4C12-49CB-8102-8A955F1F0A67}">
  <ds:schemaRefs>
    <ds:schemaRef ds:uri="http://schemas.microsoft.com/sharepoint/v3/contenttype/forms"/>
  </ds:schemaRefs>
</ds:datastoreItem>
</file>

<file path=customXml/itemProps2.xml><?xml version="1.0" encoding="utf-8"?>
<ds:datastoreItem xmlns:ds="http://schemas.openxmlformats.org/officeDocument/2006/customXml" ds:itemID="{9F931817-76FB-4131-B1BA-FC1EFC2994B6}">
  <ds:schemaRefs>
    <ds:schemaRef ds:uri="http://schemas.microsoft.com/office/2006/documentManagement/types"/>
    <ds:schemaRef ds:uri="http://purl.org/dc/terms/"/>
    <ds:schemaRef ds:uri="http://schemas.openxmlformats.org/package/2006/metadata/core-properties"/>
    <ds:schemaRef ds:uri="http://purl.org/dc/dcmitype/"/>
    <ds:schemaRef ds:uri="f14cec44-e813-4a40-a593-7a5390256f06"/>
    <ds:schemaRef ds:uri="http://purl.org/dc/elements/1.1/"/>
    <ds:schemaRef ds:uri="http://schemas.microsoft.com/office/2006/metadata/properties"/>
    <ds:schemaRef ds:uri="http://schemas.microsoft.com/office/infopath/2007/PartnerControls"/>
    <ds:schemaRef ds:uri="0ba8a03f-7eee-46a4-9b19-7d0ba88ccb6d"/>
    <ds:schemaRef ds:uri="http://www.w3.org/XML/1998/namespace"/>
  </ds:schemaRefs>
</ds:datastoreItem>
</file>

<file path=customXml/itemProps3.xml><?xml version="1.0" encoding="utf-8"?>
<ds:datastoreItem xmlns:ds="http://schemas.openxmlformats.org/officeDocument/2006/customXml" ds:itemID="{99D76A1F-B52E-4DCF-8767-8D52EBD51D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a8a03f-7eee-46a4-9b19-7d0ba88ccb6d"/>
    <ds:schemaRef ds:uri="f14cec44-e813-4a40-a593-7a5390256f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Bedside Tables</vt:lpstr>
      <vt:lpstr>Value Bedside Tables - White</vt:lpstr>
      <vt:lpstr>'Bedside Tables'!Print_Area</vt:lpstr>
      <vt:lpstr>'Value Bedside Tables - White'!Print_Area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Melina</dc:creator>
  <cp:lastModifiedBy>Tamlyn Carr</cp:lastModifiedBy>
  <cp:lastPrinted>2026-04-08T05:01:42Z</cp:lastPrinted>
  <dcterms:created xsi:type="dcterms:W3CDTF">2017-08-09T17:37:02Z</dcterms:created>
  <dcterms:modified xsi:type="dcterms:W3CDTF">2026-04-08T05:02:01Z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0x010100964715237B52674688D30F390F0771C2</vt:lpwstr>
  </property>
  <property fmtid="{D5CDD505-2E9C-101B-9397-08002B2CF9AE}" pid="3" name="MediaServiceImageTags">
    <vt:lpwstr/>
  </property>
</Properties>
</file>